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BOR_31\7_Oddelenie_317\ŠZÚ\2025\Tabulky excel formatované\"/>
    </mc:Choice>
  </mc:AlternateContent>
  <xr:revisionPtr revIDLastSave="0" documentId="13_ncr:1_{254941C1-7391-495C-B86E-74EFE2B18DF2}" xr6:coauthVersionLast="47" xr6:coauthVersionMax="47" xr10:uidLastSave="{00000000-0000-0000-0000-000000000000}"/>
  <bookViews>
    <workbookView xWindow="28680" yWindow="-120" windowWidth="29040" windowHeight="17520" activeTab="1" xr2:uid="{00000000-000D-0000-FFFF-FFFF00000000}"/>
  </bookViews>
  <sheets>
    <sheet name="Rezerva na riešenie neg. vplyv." sheetId="17" r:id="rId1"/>
    <sheet name="Rezerva na riešenie kríz. sit." sheetId="18" r:id="rId2"/>
  </sheets>
  <definedNames>
    <definedName name="_xlnm.Print_Area" localSheetId="1">'Rezerva na riešenie kríz. sit.'!$A:$C</definedName>
    <definedName name="_xlnm.Print_Area" localSheetId="0">'Rezerva na riešenie neg. vplyv.'!$A:$C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8" l="1"/>
  <c r="C19" i="18"/>
  <c r="C16" i="18"/>
  <c r="C12" i="18"/>
  <c r="C13" i="18" s="1"/>
  <c r="C4" i="18"/>
  <c r="C11" i="18" s="1"/>
  <c r="C23" i="18" s="1"/>
  <c r="C5" i="17"/>
  <c r="C23" i="17"/>
  <c r="C24" i="17" s="1"/>
  <c r="C20" i="17"/>
  <c r="C17" i="17"/>
  <c r="C18" i="17" s="1"/>
  <c r="C15" i="17"/>
  <c r="C16" i="17" s="1"/>
  <c r="C13" i="17"/>
  <c r="C14" i="17" s="1"/>
  <c r="C12" i="17"/>
  <c r="C11" i="17"/>
  <c r="C9" i="17"/>
  <c r="C10" i="17" s="1"/>
  <c r="C7" i="17"/>
  <c r="C8" i="17" s="1"/>
  <c r="C3" i="17"/>
  <c r="C25" i="17" l="1"/>
</calcChain>
</file>

<file path=xl/sharedStrings.xml><?xml version="1.0" encoding="utf-8"?>
<sst xmlns="http://schemas.openxmlformats.org/spreadsheetml/2006/main" count="63" uniqueCount="32">
  <si>
    <t xml:space="preserve">Kapitola </t>
  </si>
  <si>
    <t>Účel</t>
  </si>
  <si>
    <t>Suma v tis. eur</t>
  </si>
  <si>
    <t>MPSVR SR</t>
  </si>
  <si>
    <t xml:space="preserve">Spolu </t>
  </si>
  <si>
    <t>MPRV SR</t>
  </si>
  <si>
    <t>Spolu celkom</t>
  </si>
  <si>
    <t>MH SR</t>
  </si>
  <si>
    <t>MV SR</t>
  </si>
  <si>
    <t>MŽP SR</t>
  </si>
  <si>
    <t>MŠVVaM SR</t>
  </si>
  <si>
    <t>MS SR</t>
  </si>
  <si>
    <t>MZ SR</t>
  </si>
  <si>
    <t>MO SR</t>
  </si>
  <si>
    <t>Viazanie rozpočtových prostriedkov v kapitole VPS na dodržanie LVV v roku 2025 z dôvodu zabezpečenia financovania DPH v kontexte implementácie POO podľa UZN č. 87/2025</t>
  </si>
  <si>
    <t xml:space="preserve">Viazanie rozpočtových prostriedkov v kapitole VPS na dodržanie LVV v roku 2025 z dôvodu uvoľnenia zdrojov z roku 2024 na úhradu DPH k POO príspevkových organizácií NIVAM a CVTI </t>
  </si>
  <si>
    <t>Viazanie rozpočtových prostriedkov na dodržanie LVV v roku 2025 z dôvodu uvoľnenia zdrojov z predchádzajúcich rokov na úhradu DPH POO pre organizácie v pôsobnosti MZ SR</t>
  </si>
  <si>
    <t>Viazanie rozpočtových prostriedkov na dodržanie LVV v roku 2025 z dôvodu zabezpečenia financovania DPH v kontexte implementácie POO podľa UZN č. 87/2025</t>
  </si>
  <si>
    <t>MD SR</t>
  </si>
  <si>
    <t>ÚPPV</t>
  </si>
  <si>
    <t>Na úhradu výdavkov v súvislosti s výskytom vysoko nákazlivého vírusu slintačky a krívačky podľa UZN č.165/2025</t>
  </si>
  <si>
    <t>Na vykonávanie povodňových zabezpečovacích a záchranných prác podľa UZN č. 262/2025</t>
  </si>
  <si>
    <t>Na vykonávanie povodňových zabezpečovacích a záchranných prác podľa UZN č. 591/2025</t>
  </si>
  <si>
    <t>Na záchranné práce podľa UZN č. 77/2025</t>
  </si>
  <si>
    <t>Na úhradu výdavkov súvisiacich s úlohami a opatreniami civilnej ochrany počas mimoriadnej situácie podľa UZN č. 317/2025</t>
  </si>
  <si>
    <t>Na úhradu výdavkov súvisiacich s úlohami a opatreniami civilnej ochrany počas mimoriadnej situácie podľa UZN č. 390/2025</t>
  </si>
  <si>
    <t>Na úhradu výdavkov súvisiacich s úlohami a opatreniami civilnej ochrany počas mimoriadnej situácie podľa UZN č. 389/2025</t>
  </si>
  <si>
    <t>Na úhradu výdavkov súvisiacich s úlohami a opatreniami civilnej ochrany počas mimoriadnej situácie podľa UZN č. 562/2025</t>
  </si>
  <si>
    <t>Na vykonávanie povodňových zabezpečovacích prác podľa UZN č. 262/2025</t>
  </si>
  <si>
    <t>Na vykonávanie povodňových záchranných prác podľa UZN č. 262/2025</t>
  </si>
  <si>
    <t>Na vykonávanie povodňových záchranných prác podľa UZN č. 591/2025</t>
  </si>
  <si>
    <t>Na vykonávanie povodňových zabezpečovacích prác podľa UZN č. 591/2025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</si>
</sst>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 wrapText="1"/>
    </xf>
    <xf numFmtId="3" fontId="3" fillId="0" borderId="5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right" vertical="center" wrapText="1"/>
    </xf>
    <xf numFmtId="3" fontId="4" fillId="2" borderId="8" xfId="0" applyNumberFormat="1" applyFont="1" applyFill="1" applyBorder="1" applyAlignment="1">
      <alignment horizontal="right" vertical="center" wrapText="1"/>
    </xf>
    <xf numFmtId="0" fontId="3" fillId="0" borderId="10" xfId="0" applyFont="1" applyBorder="1" applyAlignment="1">
      <alignment horizontal="justify" vertical="center" wrapText="1"/>
    </xf>
    <xf numFmtId="3" fontId="3" fillId="0" borderId="11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/>
    </xf>
    <xf numFmtId="3" fontId="2" fillId="0" borderId="5" xfId="0" applyNumberFormat="1" applyFont="1" applyBorder="1" applyAlignment="1">
      <alignment horizontal="right" vertical="center" wrapText="1"/>
    </xf>
    <xf numFmtId="3" fontId="1" fillId="0" borderId="5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2" fillId="0" borderId="1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/>
    </xf>
    <xf numFmtId="0" fontId="2" fillId="0" borderId="10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FF"/>
      <color rgb="FFCCFFCC"/>
      <color rgb="FFFF9999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D9C9D-660D-487F-9466-ABD0F4AA0049}">
  <sheetPr>
    <pageSetUpPr fitToPage="1"/>
  </sheetPr>
  <dimension ref="A1:C25"/>
  <sheetViews>
    <sheetView zoomScaleNormal="100" workbookViewId="0">
      <selection activeCell="B28" sqref="B28"/>
    </sheetView>
  </sheetViews>
  <sheetFormatPr defaultColWidth="22.7109375" defaultRowHeight="21" customHeight="1" x14ac:dyDescent="0.2"/>
  <cols>
    <col min="1" max="1" width="27.28515625" style="1" customWidth="1"/>
    <col min="2" max="2" width="101.28515625" style="1" customWidth="1"/>
    <col min="3" max="3" width="15.7109375" style="1" customWidth="1"/>
    <col min="4" max="16384" width="22.7109375" style="1"/>
  </cols>
  <sheetData>
    <row r="1" spans="1:3" ht="21" customHeight="1" thickBot="1" x14ac:dyDescent="0.25">
      <c r="A1" s="25"/>
      <c r="B1" s="25"/>
      <c r="C1" s="25"/>
    </row>
    <row r="2" spans="1:3" ht="21" customHeight="1" thickBot="1" x14ac:dyDescent="0.25">
      <c r="A2" s="21" t="s">
        <v>0</v>
      </c>
      <c r="B2" s="2" t="s">
        <v>1</v>
      </c>
      <c r="C2" s="23" t="s">
        <v>2</v>
      </c>
    </row>
    <row r="3" spans="1:3" ht="21" customHeight="1" x14ac:dyDescent="0.2">
      <c r="A3" s="20" t="s">
        <v>10</v>
      </c>
      <c r="B3" s="24" t="s">
        <v>14</v>
      </c>
      <c r="C3" s="22">
        <f>35882+11209+9075+629+6506</f>
        <v>63301</v>
      </c>
    </row>
    <row r="4" spans="1:3" ht="21" customHeight="1" x14ac:dyDescent="0.2">
      <c r="A4" s="16"/>
      <c r="B4" s="15" t="s">
        <v>15</v>
      </c>
      <c r="C4" s="17">
        <v>121</v>
      </c>
    </row>
    <row r="5" spans="1:3" ht="21" customHeight="1" x14ac:dyDescent="0.2">
      <c r="A5" s="26" t="s">
        <v>4</v>
      </c>
      <c r="B5" s="27"/>
      <c r="C5" s="18">
        <f>SUM(C3:C4)</f>
        <v>63422</v>
      </c>
    </row>
    <row r="6" spans="1:3" ht="21" customHeight="1" x14ac:dyDescent="0.2">
      <c r="A6" s="16" t="s">
        <v>12</v>
      </c>
      <c r="B6" s="15" t="s">
        <v>16</v>
      </c>
      <c r="C6" s="17">
        <v>27439</v>
      </c>
    </row>
    <row r="7" spans="1:3" ht="21" customHeight="1" x14ac:dyDescent="0.2">
      <c r="A7" s="16"/>
      <c r="B7" s="15" t="s">
        <v>17</v>
      </c>
      <c r="C7" s="17">
        <f>3294+3499+131</f>
        <v>6924</v>
      </c>
    </row>
    <row r="8" spans="1:3" ht="21" customHeight="1" x14ac:dyDescent="0.2">
      <c r="A8" s="26" t="s">
        <v>4</v>
      </c>
      <c r="B8" s="27"/>
      <c r="C8" s="18">
        <f>SUM(C6:C7)</f>
        <v>34363</v>
      </c>
    </row>
    <row r="9" spans="1:3" ht="21" customHeight="1" x14ac:dyDescent="0.2">
      <c r="A9" s="16" t="s">
        <v>3</v>
      </c>
      <c r="B9" s="15" t="s">
        <v>14</v>
      </c>
      <c r="C9" s="17">
        <f>1263+4000+12600</f>
        <v>17863</v>
      </c>
    </row>
    <row r="10" spans="1:3" ht="21" customHeight="1" x14ac:dyDescent="0.2">
      <c r="A10" s="26" t="s">
        <v>4</v>
      </c>
      <c r="B10" s="27"/>
      <c r="C10" s="18">
        <f>SUM(C9:C9)</f>
        <v>17863</v>
      </c>
    </row>
    <row r="11" spans="1:3" ht="21" customHeight="1" x14ac:dyDescent="0.2">
      <c r="A11" s="16" t="s">
        <v>8</v>
      </c>
      <c r="B11" s="15" t="s">
        <v>14</v>
      </c>
      <c r="C11" s="17">
        <f>7846+2990+4530+1132+292</f>
        <v>16790</v>
      </c>
    </row>
    <row r="12" spans="1:3" ht="21" customHeight="1" x14ac:dyDescent="0.2">
      <c r="A12" s="26" t="s">
        <v>4</v>
      </c>
      <c r="B12" s="27"/>
      <c r="C12" s="18">
        <f>SUM(C11:C11)</f>
        <v>16790</v>
      </c>
    </row>
    <row r="13" spans="1:3" ht="21" customHeight="1" x14ac:dyDescent="0.2">
      <c r="A13" s="16" t="s">
        <v>7</v>
      </c>
      <c r="B13" s="15" t="s">
        <v>14</v>
      </c>
      <c r="C13" s="17">
        <f>3528+4930</f>
        <v>8458</v>
      </c>
    </row>
    <row r="14" spans="1:3" ht="21" customHeight="1" x14ac:dyDescent="0.2">
      <c r="A14" s="26" t="s">
        <v>4</v>
      </c>
      <c r="B14" s="27"/>
      <c r="C14" s="18">
        <f>C13</f>
        <v>8458</v>
      </c>
    </row>
    <row r="15" spans="1:3" ht="21" customHeight="1" x14ac:dyDescent="0.2">
      <c r="A15" s="16" t="s">
        <v>9</v>
      </c>
      <c r="B15" s="15" t="s">
        <v>14</v>
      </c>
      <c r="C15" s="17">
        <f>4550+1337+1442</f>
        <v>7329</v>
      </c>
    </row>
    <row r="16" spans="1:3" ht="21" customHeight="1" x14ac:dyDescent="0.2">
      <c r="A16" s="26" t="s">
        <v>4</v>
      </c>
      <c r="B16" s="27"/>
      <c r="C16" s="18">
        <f>SUM(C15:C15)</f>
        <v>7329</v>
      </c>
    </row>
    <row r="17" spans="1:3" ht="21" customHeight="1" x14ac:dyDescent="0.2">
      <c r="A17" s="16" t="s">
        <v>11</v>
      </c>
      <c r="B17" s="15" t="s">
        <v>14</v>
      </c>
      <c r="C17" s="17">
        <f>1820+2403+1106</f>
        <v>5329</v>
      </c>
    </row>
    <row r="18" spans="1:3" ht="21" customHeight="1" x14ac:dyDescent="0.2">
      <c r="A18" s="26"/>
      <c r="B18" s="27"/>
      <c r="C18" s="18">
        <f>C17</f>
        <v>5329</v>
      </c>
    </row>
    <row r="19" spans="1:3" ht="21" customHeight="1" x14ac:dyDescent="0.2">
      <c r="A19" s="16" t="s">
        <v>5</v>
      </c>
      <c r="B19" s="15" t="s">
        <v>14</v>
      </c>
      <c r="C19" s="17">
        <v>4600</v>
      </c>
    </row>
    <row r="20" spans="1:3" ht="21" customHeight="1" x14ac:dyDescent="0.2">
      <c r="A20" s="26" t="s">
        <v>4</v>
      </c>
      <c r="B20" s="27"/>
      <c r="C20" s="18">
        <f>C19</f>
        <v>4600</v>
      </c>
    </row>
    <row r="21" spans="1:3" ht="21" customHeight="1" x14ac:dyDescent="0.2">
      <c r="A21" s="16" t="s">
        <v>18</v>
      </c>
      <c r="B21" s="15" t="s">
        <v>17</v>
      </c>
      <c r="C21" s="17">
        <v>3405</v>
      </c>
    </row>
    <row r="22" spans="1:3" ht="21" customHeight="1" x14ac:dyDescent="0.2">
      <c r="A22" s="26"/>
      <c r="B22" s="27"/>
      <c r="C22" s="18">
        <v>3405</v>
      </c>
    </row>
    <row r="23" spans="1:3" ht="21" customHeight="1" x14ac:dyDescent="0.2">
      <c r="A23" s="16" t="s">
        <v>19</v>
      </c>
      <c r="B23" s="15" t="s">
        <v>14</v>
      </c>
      <c r="C23" s="17">
        <f>540+80</f>
        <v>620</v>
      </c>
    </row>
    <row r="24" spans="1:3" ht="21" customHeight="1" x14ac:dyDescent="0.2">
      <c r="A24" s="26" t="s">
        <v>4</v>
      </c>
      <c r="B24" s="27"/>
      <c r="C24" s="18">
        <f>C23</f>
        <v>620</v>
      </c>
    </row>
    <row r="25" spans="1:3" ht="21" customHeight="1" thickBot="1" x14ac:dyDescent="0.25">
      <c r="A25" s="28" t="s">
        <v>6</v>
      </c>
      <c r="B25" s="29"/>
      <c r="C25" s="19">
        <f>C5+C12+C10+C20+C16+C8+C18+C14+C24+C22</f>
        <v>162179</v>
      </c>
    </row>
  </sheetData>
  <mergeCells count="12">
    <mergeCell ref="A1:C1"/>
    <mergeCell ref="A5:B5"/>
    <mergeCell ref="A14:B14"/>
    <mergeCell ref="A16:B16"/>
    <mergeCell ref="A25:B25"/>
    <mergeCell ref="A8:B8"/>
    <mergeCell ref="A22:B22"/>
    <mergeCell ref="A10:B10"/>
    <mergeCell ref="A12:B12"/>
    <mergeCell ref="A18:B18"/>
    <mergeCell ref="A20:B20"/>
    <mergeCell ref="A24:B24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Header>&amp;C&amp;"Arial,Tučné"&amp;9
Rezerva na riešenie negatívnych vplyvov vývoja rozpočtového hospodárenia za rok 2025&amp;R&amp;"Arial,Normálne"&amp;9
Tabuľka: 33
Strana:  1</oddHeader>
    <oddFooter>&amp;L_x000D_&amp;1#&amp;"Calibri"&amp;10&amp;K000000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8372B-7885-49E6-B129-4344D61C4675}">
  <sheetPr>
    <pageSetUpPr fitToPage="1"/>
  </sheetPr>
  <dimension ref="A1:C23"/>
  <sheetViews>
    <sheetView tabSelected="1" zoomScaleNormal="100" workbookViewId="0">
      <selection sqref="A1:C1"/>
    </sheetView>
  </sheetViews>
  <sheetFormatPr defaultColWidth="22.7109375" defaultRowHeight="20.100000000000001" customHeight="1" x14ac:dyDescent="0.2"/>
  <cols>
    <col min="1" max="1" width="27.28515625" style="1" customWidth="1"/>
    <col min="2" max="2" width="101.28515625" style="1" customWidth="1"/>
    <col min="3" max="3" width="15.7109375" style="1" customWidth="1"/>
    <col min="4" max="16384" width="22.7109375" style="1"/>
  </cols>
  <sheetData>
    <row r="1" spans="1:3" ht="20.100000000000001" customHeight="1" thickBot="1" x14ac:dyDescent="0.25">
      <c r="A1" s="25"/>
      <c r="B1" s="25"/>
      <c r="C1" s="25"/>
    </row>
    <row r="2" spans="1:3" ht="20.100000000000001" customHeight="1" thickBot="1" x14ac:dyDescent="0.25">
      <c r="A2" s="13" t="s">
        <v>0</v>
      </c>
      <c r="B2" s="3" t="s">
        <v>1</v>
      </c>
      <c r="C2" s="14" t="s">
        <v>2</v>
      </c>
    </row>
    <row r="3" spans="1:3" ht="20.100000000000001" customHeight="1" x14ac:dyDescent="0.2">
      <c r="A3" s="32" t="s">
        <v>8</v>
      </c>
      <c r="B3" s="11" t="s">
        <v>20</v>
      </c>
      <c r="C3" s="12">
        <v>10000</v>
      </c>
    </row>
    <row r="4" spans="1:3" ht="20.100000000000001" customHeight="1" x14ac:dyDescent="0.2">
      <c r="A4" s="33"/>
      <c r="B4" s="4" t="s">
        <v>21</v>
      </c>
      <c r="C4" s="5">
        <f>4930-42</f>
        <v>4888</v>
      </c>
    </row>
    <row r="5" spans="1:3" ht="20.100000000000001" customHeight="1" x14ac:dyDescent="0.2">
      <c r="A5" s="33"/>
      <c r="B5" s="4" t="s">
        <v>22</v>
      </c>
      <c r="C5" s="5">
        <v>1810</v>
      </c>
    </row>
    <row r="6" spans="1:3" ht="20.100000000000001" customHeight="1" x14ac:dyDescent="0.2">
      <c r="A6" s="33"/>
      <c r="B6" s="4" t="s">
        <v>23</v>
      </c>
      <c r="C6" s="5">
        <v>1541</v>
      </c>
    </row>
    <row r="7" spans="1:3" ht="20.100000000000001" customHeight="1" x14ac:dyDescent="0.2">
      <c r="A7" s="33"/>
      <c r="B7" s="4" t="s">
        <v>24</v>
      </c>
      <c r="C7" s="5">
        <v>1026</v>
      </c>
    </row>
    <row r="8" spans="1:3" ht="20.100000000000001" customHeight="1" x14ac:dyDescent="0.2">
      <c r="A8" s="33"/>
      <c r="B8" s="4" t="s">
        <v>25</v>
      </c>
      <c r="C8" s="6">
        <v>946</v>
      </c>
    </row>
    <row r="9" spans="1:3" ht="20.100000000000001" customHeight="1" x14ac:dyDescent="0.2">
      <c r="A9" s="33"/>
      <c r="B9" s="4" t="s">
        <v>26</v>
      </c>
      <c r="C9" s="6">
        <v>393</v>
      </c>
    </row>
    <row r="10" spans="1:3" ht="20.100000000000001" customHeight="1" x14ac:dyDescent="0.2">
      <c r="A10" s="34"/>
      <c r="B10" s="4" t="s">
        <v>27</v>
      </c>
      <c r="C10" s="6">
        <v>381</v>
      </c>
    </row>
    <row r="11" spans="1:3" ht="20.100000000000001" customHeight="1" x14ac:dyDescent="0.2">
      <c r="A11" s="30" t="s">
        <v>4</v>
      </c>
      <c r="B11" s="31"/>
      <c r="C11" s="7">
        <f>SUM(C3:C10)</f>
        <v>20985</v>
      </c>
    </row>
    <row r="12" spans="1:3" ht="20.100000000000001" customHeight="1" x14ac:dyDescent="0.2">
      <c r="A12" s="8" t="s">
        <v>9</v>
      </c>
      <c r="B12" s="4" t="s">
        <v>28</v>
      </c>
      <c r="C12" s="5">
        <f>4104+1447</f>
        <v>5551</v>
      </c>
    </row>
    <row r="13" spans="1:3" ht="20.100000000000001" customHeight="1" x14ac:dyDescent="0.2">
      <c r="A13" s="30" t="s">
        <v>4</v>
      </c>
      <c r="B13" s="31"/>
      <c r="C13" s="7">
        <f>C12</f>
        <v>5551</v>
      </c>
    </row>
    <row r="14" spans="1:3" ht="20.100000000000001" customHeight="1" x14ac:dyDescent="0.2">
      <c r="A14" s="8" t="s">
        <v>13</v>
      </c>
      <c r="B14" s="4" t="s">
        <v>29</v>
      </c>
      <c r="C14" s="5">
        <v>1467</v>
      </c>
    </row>
    <row r="15" spans="1:3" ht="20.100000000000001" customHeight="1" x14ac:dyDescent="0.2">
      <c r="A15" s="8"/>
      <c r="B15" s="4" t="s">
        <v>30</v>
      </c>
      <c r="C15" s="5">
        <v>99</v>
      </c>
    </row>
    <row r="16" spans="1:3" ht="20.100000000000001" customHeight="1" x14ac:dyDescent="0.2">
      <c r="A16" s="30" t="s">
        <v>4</v>
      </c>
      <c r="B16" s="31"/>
      <c r="C16" s="7">
        <f>SUM(C14:C15)</f>
        <v>1566</v>
      </c>
    </row>
    <row r="17" spans="1:3" ht="20.100000000000001" customHeight="1" x14ac:dyDescent="0.2">
      <c r="A17" s="8" t="s">
        <v>5</v>
      </c>
      <c r="B17" s="4" t="s">
        <v>28</v>
      </c>
      <c r="C17" s="6">
        <v>309</v>
      </c>
    </row>
    <row r="18" spans="1:3" ht="20.100000000000001" customHeight="1" x14ac:dyDescent="0.2">
      <c r="A18" s="8"/>
      <c r="B18" s="4" t="s">
        <v>31</v>
      </c>
      <c r="C18" s="6">
        <v>13</v>
      </c>
    </row>
    <row r="19" spans="1:3" ht="20.100000000000001" customHeight="1" x14ac:dyDescent="0.2">
      <c r="A19" s="30" t="s">
        <v>4</v>
      </c>
      <c r="B19" s="31"/>
      <c r="C19" s="9">
        <f>SUM(C17:C18)</f>
        <v>322</v>
      </c>
    </row>
    <row r="20" spans="1:3" ht="20.100000000000001" customHeight="1" x14ac:dyDescent="0.2">
      <c r="A20" s="8" t="s">
        <v>12</v>
      </c>
      <c r="B20" s="4" t="s">
        <v>29</v>
      </c>
      <c r="C20" s="6">
        <v>11</v>
      </c>
    </row>
    <row r="21" spans="1:3" ht="20.100000000000001" customHeight="1" x14ac:dyDescent="0.2">
      <c r="A21" s="8"/>
      <c r="B21" s="4" t="s">
        <v>30</v>
      </c>
      <c r="C21" s="6">
        <v>4</v>
      </c>
    </row>
    <row r="22" spans="1:3" ht="20.100000000000001" customHeight="1" x14ac:dyDescent="0.2">
      <c r="A22" s="30" t="s">
        <v>4</v>
      </c>
      <c r="B22" s="31"/>
      <c r="C22" s="9">
        <f>SUM(C20:C21)</f>
        <v>15</v>
      </c>
    </row>
    <row r="23" spans="1:3" ht="20.100000000000001" customHeight="1" thickBot="1" x14ac:dyDescent="0.25">
      <c r="A23" s="28" t="s">
        <v>6</v>
      </c>
      <c r="B23" s="29"/>
      <c r="C23" s="10">
        <f>C11+C13+C16+C19+C22</f>
        <v>28439</v>
      </c>
    </row>
  </sheetData>
  <mergeCells count="8">
    <mergeCell ref="A23:B23"/>
    <mergeCell ref="A1:C1"/>
    <mergeCell ref="A16:B16"/>
    <mergeCell ref="A19:B19"/>
    <mergeCell ref="A22:B22"/>
    <mergeCell ref="A11:B11"/>
    <mergeCell ref="A13:B13"/>
    <mergeCell ref="A3:A10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Header>&amp;C&amp;"Arial,Tučné"&amp;9
Rezerva na riešenie krízových situácií mimo času vojny a vojnového stavu a vykonávanie povodňových prác za rok 2025&amp;R&amp;"Arial,Normálne"&amp;9
Tabuľka: 34
Strana:  1</oddHead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Rezerva na riešenie neg. vplyv.</vt:lpstr>
      <vt:lpstr>Rezerva na riešenie kríz. sit.</vt:lpstr>
      <vt:lpstr>'Rezerva na riešenie kríz. sit.'!Oblasť_tlače</vt:lpstr>
      <vt:lpstr>'Rezerva na riešenie neg. vplyv.'!Oblasť_tlače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Hubacova Monika</dc:creator>
  <cp:lastModifiedBy>Cellarova Eva</cp:lastModifiedBy>
  <cp:lastPrinted>2026-04-20T10:00:21Z</cp:lastPrinted>
  <dcterms:created xsi:type="dcterms:W3CDTF">2024-04-29T12:43:56Z</dcterms:created>
  <dcterms:modified xsi:type="dcterms:W3CDTF">2026-04-20T10:01:46Z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2026-04-20T07:47:11Z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0566ee07-2049-4083-9513-402c121ea806</vt:lpwstr>
  </property>
  <property fmtid="{D5CDD505-2E9C-101B-9397-08002B2CF9AE}" pid="8" name="MSIP_Label_4c805978-f532-4a1a-b9e1-4e19c2c6466f_ContentBits">
    <vt:lpwstr>2</vt:lpwstr>
  </property>
</Properties>
</file>