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A5C2EB61-46F0-4ECF-93C9-42DDA459CBC4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Dane " sheetId="14" r:id="rId1"/>
    <sheet name="Úroky" sheetId="11" r:id="rId2"/>
    <sheet name="NP" sheetId="15" r:id="rId3"/>
    <sheet name="Úhrn" sheetId="16" r:id="rId4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'Dane '!$A$4:$K$47</definedName>
    <definedName name="_xlnm.Print_Area" localSheetId="2">NP!$A$1:$K$47</definedName>
    <definedName name="_xlnm.Print_Area" localSheetId="3">Úhrn!$A$3:$H$47</definedName>
    <definedName name="_xlnm.Print_Area" localSheetId="1">Úroky!$A$1:$K$47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6" l="1"/>
  <c r="G26" i="16"/>
  <c r="G24" i="16"/>
  <c r="F25" i="16"/>
  <c r="F24" i="16"/>
  <c r="D41" i="16"/>
  <c r="J24" i="15"/>
  <c r="I25" i="15"/>
  <c r="I24" i="15"/>
  <c r="G33" i="15"/>
  <c r="G26" i="15"/>
  <c r="D20" i="15"/>
  <c r="D18" i="15"/>
  <c r="J37" i="14"/>
  <c r="I31" i="14"/>
  <c r="G23" i="14"/>
  <c r="F47" i="14"/>
  <c r="F21" i="14"/>
  <c r="F19" i="14"/>
  <c r="F9" i="14"/>
</calcChain>
</file>

<file path=xl/sharedStrings.xml><?xml version="1.0" encoding="utf-8"?>
<sst xmlns="http://schemas.openxmlformats.org/spreadsheetml/2006/main" count="642" uniqueCount="204">
  <si>
    <t>Kapitola štátneho rozpočtu</t>
  </si>
  <si>
    <t>100 - DAŇOVÉ PRÍJMY</t>
  </si>
  <si>
    <t>210 - PRÍJMY Z PODNIKANIA A Z VLASTNÍCTVA MAJETKU</t>
  </si>
  <si>
    <t>220 - ADMINISTRATÍVNE POPLATKY A INÉ POPLATKY A PLATBY</t>
  </si>
  <si>
    <t>Rozpočet</t>
  </si>
  <si>
    <t>Skutočnosť</t>
  </si>
  <si>
    <t>% plnenia</t>
  </si>
  <si>
    <t>0,0%</t>
  </si>
  <si>
    <t>173,5%</t>
  </si>
  <si>
    <t>168,5%</t>
  </si>
  <si>
    <t>472,7%</t>
  </si>
  <si>
    <t>126,7%</t>
  </si>
  <si>
    <t>50,0%</t>
  </si>
  <si>
    <t>100,0%</t>
  </si>
  <si>
    <t>160,0%</t>
  </si>
  <si>
    <t>130,0%</t>
  </si>
  <si>
    <t>55,6%</t>
  </si>
  <si>
    <t>137,0%</t>
  </si>
  <si>
    <t>88,0%</t>
  </si>
  <si>
    <t>223,7%</t>
  </si>
  <si>
    <t>173,2%</t>
  </si>
  <si>
    <t>107,4%</t>
  </si>
  <si>
    <t>130,2%</t>
  </si>
  <si>
    <t>139,2%</t>
  </si>
  <si>
    <t>130,6%</t>
  </si>
  <si>
    <t>110,0%</t>
  </si>
  <si>
    <t>418,8%</t>
  </si>
  <si>
    <t>1050,0%</t>
  </si>
  <si>
    <t>109,8%</t>
  </si>
  <si>
    <t>164,1%</t>
  </si>
  <si>
    <t>93,6%</t>
  </si>
  <si>
    <t>112,6%</t>
  </si>
  <si>
    <t>252,6%</t>
  </si>
  <si>
    <t>105,2%</t>
  </si>
  <si>
    <t>112,1%</t>
  </si>
  <si>
    <t>146,9%</t>
  </si>
  <si>
    <t>545,6%</t>
  </si>
  <si>
    <t>141,7%</t>
  </si>
  <si>
    <t>64,5%</t>
  </si>
  <si>
    <t>114,0%</t>
  </si>
  <si>
    <t>439,5%</t>
  </si>
  <si>
    <t>133,3%</t>
  </si>
  <si>
    <t>189,7%</t>
  </si>
  <si>
    <t>75,4%</t>
  </si>
  <si>
    <t>820,0%</t>
  </si>
  <si>
    <t>277,4%</t>
  </si>
  <si>
    <t>194,0%</t>
  </si>
  <si>
    <t>106,0%</t>
  </si>
  <si>
    <t>180,0%</t>
  </si>
  <si>
    <t>717,6%</t>
  </si>
  <si>
    <t>102,1%</t>
  </si>
  <si>
    <t>2666,9%</t>
  </si>
  <si>
    <t>307,7%</t>
  </si>
  <si>
    <t>18,7%</t>
  </si>
  <si>
    <t>98,5%</t>
  </si>
  <si>
    <t>100,8%</t>
  </si>
  <si>
    <t>92,8%</t>
  </si>
  <si>
    <t>2158</t>
  </si>
  <si>
    <t>102,7%</t>
  </si>
  <si>
    <t>111,5%</t>
  </si>
  <si>
    <t>230 - KAPITÁLOVÉ PRÍJMY</t>
  </si>
  <si>
    <t>240 - ÚROKY Z TUZEMSKÝCH ÚVEROV,PÔŽIČIEK, NÁV. FIN. VÝPOMOCÍ, VKLADOV A ÁŽIO</t>
  </si>
  <si>
    <t>250 - ÚROKY ZO ZAHRANIČNÝCH ÚVEROV,PÔŽIČIEK, NÁV. FIN. VÝPOMOCÍ A VKLADOV</t>
  </si>
  <si>
    <t>40,0%</t>
  </si>
  <si>
    <t>86,0%</t>
  </si>
  <si>
    <t>137,8%</t>
  </si>
  <si>
    <t>1,2%</t>
  </si>
  <si>
    <t>268,0%</t>
  </si>
  <si>
    <t>225,0%</t>
  </si>
  <si>
    <t>102,0%</t>
  </si>
  <si>
    <t>110,2%</t>
  </si>
  <si>
    <t>150,6%</t>
  </si>
  <si>
    <t>158,8%</t>
  </si>
  <si>
    <t>109,6%</t>
  </si>
  <si>
    <t>0,4%</t>
  </si>
  <si>
    <t>86,3%</t>
  </si>
  <si>
    <t>290 - INÉ NEDAŇOVÉ PRÍJMY</t>
  </si>
  <si>
    <t>200 - NEDAŇOVÉ PRÍJMY</t>
  </si>
  <si>
    <t>300 - GRANTY A TRANSFERY</t>
  </si>
  <si>
    <t>807,4%</t>
  </si>
  <si>
    <t>182,1%</t>
  </si>
  <si>
    <t>173,3%</t>
  </si>
  <si>
    <t>246,7%</t>
  </si>
  <si>
    <t>501,5%</t>
  </si>
  <si>
    <t>251,6%</t>
  </si>
  <si>
    <t>453,3%</t>
  </si>
  <si>
    <t>430,0%</t>
  </si>
  <si>
    <t>422,2%</t>
  </si>
  <si>
    <t>400,0%</t>
  </si>
  <si>
    <t>995,2%</t>
  </si>
  <si>
    <t>234,3%</t>
  </si>
  <si>
    <t>1100,0%</t>
  </si>
  <si>
    <t>341,7%</t>
  </si>
  <si>
    <t>149,2%</t>
  </si>
  <si>
    <t>62,9%</t>
  </si>
  <si>
    <t>107,9%</t>
  </si>
  <si>
    <t>161,7%</t>
  </si>
  <si>
    <t>164,8%</t>
  </si>
  <si>
    <t>243,7%</t>
  </si>
  <si>
    <t>144,4%</t>
  </si>
  <si>
    <t>692,1%</t>
  </si>
  <si>
    <t>195,9%</t>
  </si>
  <si>
    <t>151,5%</t>
  </si>
  <si>
    <t>333,0%</t>
  </si>
  <si>
    <t>130,8%</t>
  </si>
  <si>
    <t>1952,6%</t>
  </si>
  <si>
    <t>112,3%</t>
  </si>
  <si>
    <t>900,6%</t>
  </si>
  <si>
    <t>2042,8%</t>
  </si>
  <si>
    <t>1245,9%</t>
  </si>
  <si>
    <t>174,1%</t>
  </si>
  <si>
    <t>18419,1%</t>
  </si>
  <si>
    <t>406,3%</t>
  </si>
  <si>
    <t>845,7%</t>
  </si>
  <si>
    <t>575,2%</t>
  </si>
  <si>
    <t>601,5%</t>
  </si>
  <si>
    <t>1306,1%</t>
  </si>
  <si>
    <t>385,4%</t>
  </si>
  <si>
    <t>227,9%</t>
  </si>
  <si>
    <t>226,6%</t>
  </si>
  <si>
    <t>187,0%</t>
  </si>
  <si>
    <t>1756,7%</t>
  </si>
  <si>
    <t>134,9%</t>
  </si>
  <si>
    <t>121,2%</t>
  </si>
  <si>
    <t>9176,2%</t>
  </si>
  <si>
    <t>200,0%</t>
  </si>
  <si>
    <t>653,4%</t>
  </si>
  <si>
    <t>743,8%</t>
  </si>
  <si>
    <t>228,7%</t>
  </si>
  <si>
    <t>806,7%</t>
  </si>
  <si>
    <t>1564,4%</t>
  </si>
  <si>
    <t>354,9%</t>
  </si>
  <si>
    <t>195,3%</t>
  </si>
  <si>
    <t>156,0%</t>
  </si>
  <si>
    <t>116,4%</t>
  </si>
  <si>
    <t>755,6%</t>
  </si>
  <si>
    <t>490,9%</t>
  </si>
  <si>
    <t>1190,0%</t>
  </si>
  <si>
    <t>120,0%</t>
  </si>
  <si>
    <t>99,3%</t>
  </si>
  <si>
    <t>99,4%</t>
  </si>
  <si>
    <t>74,6%</t>
  </si>
  <si>
    <t>14,0%</t>
  </si>
  <si>
    <t>3,8%</t>
  </si>
  <si>
    <t>123,3%</t>
  </si>
  <si>
    <t>166,6%</t>
  </si>
  <si>
    <t>340 - ZAHRANIČNÉ TRANSFERY</t>
  </si>
  <si>
    <t>PRÍJMY ŠR spolu</t>
  </si>
  <si>
    <t>472,6%</t>
  </si>
  <si>
    <t>658,3%</t>
  </si>
  <si>
    <t>214,6%</t>
  </si>
  <si>
    <t>512,6%</t>
  </si>
  <si>
    <t>188,2%</t>
  </si>
  <si>
    <t>113,7%</t>
  </si>
  <si>
    <t>602,1%</t>
  </si>
  <si>
    <t>595,6%</t>
  </si>
  <si>
    <t>207,7%</t>
  </si>
  <si>
    <t>121,5%</t>
  </si>
  <si>
    <t>121,4%</t>
  </si>
  <si>
    <t>536,1%</t>
  </si>
  <si>
    <t>97,2%</t>
  </si>
  <si>
    <t>107,7%</t>
  </si>
  <si>
    <t>č.kap.</t>
  </si>
  <si>
    <t xml:space="preserve"> Kancelária Národnej rady SR    </t>
  </si>
  <si>
    <t xml:space="preserve"> Kancelária prezidenta SR          </t>
  </si>
  <si>
    <t xml:space="preserve"> Úrad vlády SR                  </t>
  </si>
  <si>
    <t xml:space="preserve"> Ministerstvo investícií, regionálneho rozvoja a informatizácie SR</t>
  </si>
  <si>
    <t xml:space="preserve"> Kancelária Ústavného súdu SR                 </t>
  </si>
  <si>
    <t xml:space="preserve"> Kancelária Najvyššieho súdu SR                 </t>
  </si>
  <si>
    <t xml:space="preserve"> Generálna prokuratúra SR       </t>
  </si>
  <si>
    <t xml:space="preserve"> Najvyšší kontrolný úrad SR     </t>
  </si>
  <si>
    <t xml:space="preserve"> Slovenská informačná služba    </t>
  </si>
  <si>
    <t xml:space="preserve"> Ministerstvo zahraničných vecí a európskych záležitostí SR</t>
  </si>
  <si>
    <t xml:space="preserve"> Ministerstvo obrany SR         </t>
  </si>
  <si>
    <t xml:space="preserve"> Ministerstvo vnútra SR         </t>
  </si>
  <si>
    <t xml:space="preserve"> Ministerstvo spravodlivosti SR </t>
  </si>
  <si>
    <t xml:space="preserve"> Ministerstvo financií SR       </t>
  </si>
  <si>
    <t xml:space="preserve"> Ministerstvo životného prostredia  SR  </t>
  </si>
  <si>
    <t xml:space="preserve"> Ministerstvo školstva, vedy, výskumu a športu SR</t>
  </si>
  <si>
    <t xml:space="preserve"> Ministerstvo zdravotníctva SR  </t>
  </si>
  <si>
    <t xml:space="preserve"> Ministerstvo práce, sociálnych vecí a rodiny SR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</si>
  <si>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</si>
  <si>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</si>
  <si>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</si>
  <si>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Ministerstvo dopravy a výstavby SR  </t>
  </si>
  <si>
    <t xml:space="preserve"> Úrad geodézie, kartografie a katastra SR</t>
  </si>
  <si>
    <t xml:space="preserve"> Štatistický úrad SR            </t>
  </si>
  <si>
    <t xml:space="preserve"> Úrad pre verejné obstarávanie </t>
  </si>
  <si>
    <t xml:space="preserve"> Úrad pre reguláciu sieťových odvetví SR</t>
  </si>
  <si>
    <t xml:space="preserve"> Úrad jadrového dozoru SR       </t>
  </si>
  <si>
    <t xml:space="preserve"> Úrad priemyselného vlastníctva SR      </t>
  </si>
  <si>
    <t xml:space="preserve"> Úrad pre normalizáciu, metrológiu a skúšobníctvo SR</t>
  </si>
  <si>
    <t xml:space="preserve"> Protimonopolný úrad SR         </t>
  </si>
  <si>
    <t xml:space="preserve"> Národný bezpečnostný úrad </t>
  </si>
  <si>
    <t xml:space="preserve"> Správa štátnych hmotných rezerv SR</t>
  </si>
  <si>
    <t xml:space="preserve"> Všeobecná pokladničná správa   </t>
  </si>
  <si>
    <t xml:space="preserve"> Slovenská akadémia vied        </t>
  </si>
  <si>
    <t xml:space="preserve"> Kancelária Súdnej rady SR</t>
  </si>
  <si>
    <t xml:space="preserve"> Kancelária Najvyššieho správneho súdu SR</t>
  </si>
  <si>
    <t xml:space="preserve"> Úrad pre územné plánovanie a výstavbu SR</t>
  </si>
  <si>
    <t xml:space="preserve"> S P O L U</t>
  </si>
  <si>
    <t xml:space="preserve"> Ministerstvo cestovného ruchu a športu SR</t>
  </si>
  <si>
    <t xml:space="preserve"> </t>
  </si>
  <si>
    <t>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</si>
</sst>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_)"/>
    <numFmt numFmtId="165" formatCode="0.0_)"/>
    <numFmt numFmtId="166" formatCode="0.0"/>
  </numFmts>
  <fonts count="8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indexed="8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8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double">
        <color indexed="8"/>
      </bottom>
      <diagonal/>
    </border>
    <border>
      <left/>
      <right style="medium">
        <color rgb="FF000000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rgb="FF000000"/>
      </right>
      <top style="medium">
        <color indexed="8"/>
      </top>
      <bottom style="double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56">
    <xf numFmtId="0" fontId="0" fillId="0" borderId="0" xfId="0"/>
    <xf numFmtId="3" fontId="1" fillId="2" borderId="2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3" fontId="2" fillId="2" borderId="35" xfId="0" applyNumberFormat="1" applyFont="1" applyFill="1" applyBorder="1" applyAlignment="1">
      <alignment horizontal="right" vertical="center"/>
    </xf>
    <xf numFmtId="3" fontId="2" fillId="2" borderId="36" xfId="0" applyNumberFormat="1" applyFont="1" applyFill="1" applyBorder="1" applyAlignment="1">
      <alignment horizontal="right" vertical="center"/>
    </xf>
    <xf numFmtId="49" fontId="2" fillId="2" borderId="36" xfId="0" applyNumberFormat="1" applyFont="1" applyFill="1" applyBorder="1" applyAlignment="1">
      <alignment horizontal="right" vertical="center"/>
    </xf>
    <xf numFmtId="0" fontId="5" fillId="0" borderId="0" xfId="1" applyFont="1"/>
    <xf numFmtId="0" fontId="5" fillId="0" borderId="0" xfId="2" applyFont="1"/>
    <xf numFmtId="0" fontId="5" fillId="0" borderId="0" xfId="1" applyFont="1" applyAlignment="1">
      <alignment horizontal="left"/>
    </xf>
    <xf numFmtId="0" fontId="6" fillId="0" borderId="16" xfId="1" applyFont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right" vertical="center"/>
    </xf>
    <xf numFmtId="0" fontId="6" fillId="0" borderId="0" xfId="2" applyFont="1"/>
    <xf numFmtId="0" fontId="5" fillId="0" borderId="22" xfId="1" applyFont="1" applyBorder="1"/>
    <xf numFmtId="3" fontId="2" fillId="2" borderId="23" xfId="0" applyNumberFormat="1" applyFont="1" applyFill="1" applyBorder="1" applyAlignment="1">
      <alignment horizontal="right" vertical="center"/>
    </xf>
    <xf numFmtId="3" fontId="2" fillId="2" borderId="24" xfId="0" applyNumberFormat="1" applyFont="1" applyFill="1" applyBorder="1" applyAlignment="1">
      <alignment horizontal="right" vertical="center"/>
    </xf>
    <xf numFmtId="49" fontId="2" fillId="2" borderId="24" xfId="0" applyNumberFormat="1" applyFont="1" applyFill="1" applyBorder="1" applyAlignment="1">
      <alignment horizontal="right" vertical="center"/>
    </xf>
    <xf numFmtId="49" fontId="2" fillId="2" borderId="26" xfId="0" applyNumberFormat="1" applyFont="1" applyFill="1" applyBorder="1" applyAlignment="1">
      <alignment horizontal="right" vertical="center"/>
    </xf>
    <xf numFmtId="3" fontId="5" fillId="0" borderId="0" xfId="1" applyNumberFormat="1" applyFont="1"/>
    <xf numFmtId="49" fontId="5" fillId="0" borderId="0" xfId="4" applyNumberFormat="1" applyFont="1"/>
    <xf numFmtId="0" fontId="5" fillId="0" borderId="0" xfId="4" applyFont="1"/>
    <xf numFmtId="49" fontId="5" fillId="0" borderId="0" xfId="1" applyNumberFormat="1" applyFont="1"/>
    <xf numFmtId="0" fontId="5" fillId="0" borderId="0" xfId="3" applyFont="1" applyAlignment="1">
      <alignment horizontal="left"/>
    </xf>
    <xf numFmtId="0" fontId="6" fillId="0" borderId="16" xfId="3" applyFont="1" applyBorder="1" applyAlignment="1">
      <alignment horizontal="center" vertical="center"/>
    </xf>
    <xf numFmtId="0" fontId="5" fillId="0" borderId="0" xfId="3" applyFont="1"/>
    <xf numFmtId="164" fontId="6" fillId="0" borderId="0" xfId="3" applyNumberFormat="1" applyFont="1" applyAlignment="1">
      <alignment horizontal="center"/>
    </xf>
    <xf numFmtId="0" fontId="6" fillId="0" borderId="0" xfId="3" applyFont="1"/>
    <xf numFmtId="0" fontId="6" fillId="0" borderId="18" xfId="3" applyFont="1" applyBorder="1" applyAlignment="1">
      <alignment horizontal="centerContinuous"/>
    </xf>
    <xf numFmtId="0" fontId="6" fillId="0" borderId="19" xfId="3" applyFont="1" applyBorder="1" applyAlignment="1">
      <alignment horizontal="centerContinuous"/>
    </xf>
    <xf numFmtId="49" fontId="5" fillId="0" borderId="3" xfId="1" applyNumberFormat="1" applyFont="1" applyBorder="1"/>
    <xf numFmtId="0" fontId="5" fillId="0" borderId="28" xfId="1" applyFont="1" applyBorder="1" applyAlignment="1">
      <alignment horizontal="center"/>
    </xf>
    <xf numFmtId="49" fontId="5" fillId="0" borderId="9" xfId="1" applyNumberFormat="1" applyFont="1" applyBorder="1"/>
    <xf numFmtId="0" fontId="5" fillId="0" borderId="29" xfId="1" applyFont="1" applyBorder="1" applyAlignment="1">
      <alignment horizontal="center"/>
    </xf>
    <xf numFmtId="49" fontId="5" fillId="0" borderId="20" xfId="1" applyNumberFormat="1" applyFont="1" applyBorder="1"/>
    <xf numFmtId="165" fontId="6" fillId="0" borderId="0" xfId="3" applyNumberFormat="1" applyFont="1"/>
    <xf numFmtId="3" fontId="5" fillId="0" borderId="0" xfId="3" applyNumberFormat="1" applyFont="1"/>
    <xf numFmtId="164" fontId="6" fillId="0" borderId="0" xfId="1" applyNumberFormat="1" applyFont="1" applyAlignment="1">
      <alignment horizontal="center"/>
    </xf>
    <xf numFmtId="0" fontId="6" fillId="0" borderId="0" xfId="1" applyFont="1"/>
    <xf numFmtId="0" fontId="6" fillId="0" borderId="17" xfId="1" applyFont="1" applyBorder="1" applyAlignment="1">
      <alignment horizontal="centerContinuous"/>
    </xf>
    <xf numFmtId="0" fontId="6" fillId="0" borderId="18" xfId="1" applyFont="1" applyBorder="1" applyAlignment="1">
      <alignment horizontal="centerContinuous"/>
    </xf>
    <xf numFmtId="0" fontId="6" fillId="0" borderId="19" xfId="1" applyFont="1" applyBorder="1" applyAlignment="1">
      <alignment horizontal="centerContinuous"/>
    </xf>
    <xf numFmtId="0" fontId="5" fillId="0" borderId="21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49" fontId="5" fillId="0" borderId="21" xfId="1" applyNumberFormat="1" applyFont="1" applyBorder="1" applyAlignment="1">
      <alignment horizontal="center"/>
    </xf>
    <xf numFmtId="0" fontId="6" fillId="0" borderId="27" xfId="1" applyFont="1" applyBorder="1" applyAlignment="1">
      <alignment horizontal="left"/>
    </xf>
    <xf numFmtId="3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/>
    </xf>
    <xf numFmtId="49" fontId="5" fillId="2" borderId="25" xfId="0" applyNumberFormat="1" applyFont="1" applyFill="1" applyBorder="1" applyAlignment="1">
      <alignment horizontal="right" vertical="center"/>
    </xf>
    <xf numFmtId="3" fontId="6" fillId="2" borderId="36" xfId="0" applyNumberFormat="1" applyFont="1" applyFill="1" applyBorder="1" applyAlignment="1">
      <alignment horizontal="right" vertical="center"/>
    </xf>
    <xf numFmtId="49" fontId="6" fillId="2" borderId="36" xfId="0" applyNumberFormat="1" applyFont="1" applyFill="1" applyBorder="1" applyAlignment="1">
      <alignment horizontal="right" vertical="center"/>
    </xf>
    <xf numFmtId="3" fontId="6" fillId="2" borderId="35" xfId="0" applyNumberFormat="1" applyFont="1" applyFill="1" applyBorder="1" applyAlignment="1">
      <alignment horizontal="right" vertical="center"/>
    </xf>
    <xf numFmtId="49" fontId="6" fillId="2" borderId="38" xfId="0" applyNumberFormat="1" applyFont="1" applyFill="1" applyBorder="1" applyAlignment="1">
      <alignment horizontal="right" vertical="center"/>
    </xf>
    <xf numFmtId="164" fontId="6" fillId="0" borderId="0" xfId="5" applyNumberFormat="1" applyFont="1" applyAlignment="1">
      <alignment horizontal="center"/>
    </xf>
    <xf numFmtId="0" fontId="6" fillId="0" borderId="0" xfId="5" applyFont="1"/>
    <xf numFmtId="0" fontId="5" fillId="0" borderId="0" xfId="5" applyFont="1" applyAlignment="1">
      <alignment horizontal="left"/>
    </xf>
    <xf numFmtId="0" fontId="6" fillId="0" borderId="16" xfId="5" applyFont="1" applyBorder="1" applyAlignment="1">
      <alignment horizontal="center" vertical="center"/>
    </xf>
    <xf numFmtId="0" fontId="6" fillId="0" borderId="18" xfId="5" applyFont="1" applyBorder="1" applyAlignment="1">
      <alignment horizontal="centerContinuous"/>
    </xf>
    <xf numFmtId="0" fontId="6" fillId="0" borderId="19" xfId="5" applyFont="1" applyBorder="1" applyAlignment="1">
      <alignment horizontal="centerContinuous"/>
    </xf>
    <xf numFmtId="0" fontId="5" fillId="0" borderId="0" xfId="5" applyFont="1"/>
    <xf numFmtId="165" fontId="6" fillId="0" borderId="0" xfId="5" applyNumberFormat="1" applyFont="1"/>
    <xf numFmtId="3" fontId="5" fillId="0" borderId="0" xfId="5" applyNumberFormat="1" applyFont="1"/>
    <xf numFmtId="0" fontId="6" fillId="0" borderId="0" xfId="6" applyFont="1" applyAlignment="1">
      <alignment horizontal="left"/>
    </xf>
    <xf numFmtId="0" fontId="6" fillId="0" borderId="16" xfId="6" applyFont="1" applyBorder="1" applyAlignment="1">
      <alignment horizontal="center" vertical="center"/>
    </xf>
    <xf numFmtId="49" fontId="2" fillId="2" borderId="38" xfId="0" applyNumberFormat="1" applyFont="1" applyFill="1" applyBorder="1" applyAlignment="1">
      <alignment horizontal="right" vertical="center"/>
    </xf>
    <xf numFmtId="0" fontId="5" fillId="0" borderId="0" xfId="6" applyFont="1"/>
    <xf numFmtId="164" fontId="6" fillId="0" borderId="0" xfId="6" applyNumberFormat="1" applyFont="1" applyAlignment="1">
      <alignment horizontal="center"/>
    </xf>
    <xf numFmtId="0" fontId="6" fillId="0" borderId="0" xfId="6" applyFont="1"/>
    <xf numFmtId="0" fontId="6" fillId="0" borderId="0" xfId="6" applyFont="1" applyAlignment="1">
      <alignment horizontal="center"/>
    </xf>
    <xf numFmtId="0" fontId="6" fillId="0" borderId="18" xfId="6" applyFont="1" applyBorder="1" applyAlignment="1">
      <alignment horizontal="centerContinuous"/>
    </xf>
    <xf numFmtId="0" fontId="6" fillId="0" borderId="32" xfId="6" applyFont="1" applyBorder="1" applyAlignment="1">
      <alignment horizontal="centerContinuous"/>
    </xf>
    <xf numFmtId="0" fontId="6" fillId="0" borderId="19" xfId="6" applyFont="1" applyBorder="1" applyAlignment="1">
      <alignment horizontal="centerContinuous"/>
    </xf>
    <xf numFmtId="165" fontId="6" fillId="0" borderId="0" xfId="6" applyNumberFormat="1" applyFont="1"/>
    <xf numFmtId="3" fontId="5" fillId="0" borderId="0" xfId="6" applyNumberFormat="1" applyFont="1"/>
    <xf numFmtId="166" fontId="5" fillId="0" borderId="0" xfId="6" applyNumberFormat="1" applyFont="1"/>
    <xf numFmtId="0" fontId="7" fillId="0" borderId="0" xfId="1" applyFont="1"/>
    <xf numFmtId="3" fontId="6" fillId="2" borderId="23" xfId="0" applyNumberFormat="1" applyFont="1" applyFill="1" applyBorder="1" applyAlignment="1">
      <alignment horizontal="right" vertical="center"/>
    </xf>
    <xf numFmtId="0" fontId="6" fillId="0" borderId="0" xfId="1" applyFont="1" applyAlignment="1">
      <alignment horizontal="left"/>
    </xf>
    <xf numFmtId="0" fontId="6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wrapText="1"/>
    </xf>
    <xf numFmtId="0" fontId="5" fillId="0" borderId="5" xfId="1" applyFont="1" applyBorder="1"/>
    <xf numFmtId="0" fontId="5" fillId="0" borderId="6" xfId="1" applyFont="1" applyBorder="1"/>
    <xf numFmtId="0" fontId="5" fillId="0" borderId="13" xfId="1" applyFont="1" applyBorder="1"/>
    <xf numFmtId="0" fontId="5" fillId="0" borderId="11" xfId="1" applyFont="1" applyBorder="1"/>
    <xf numFmtId="0" fontId="5" fillId="0" borderId="12" xfId="1" applyFont="1" applyBorder="1"/>
    <xf numFmtId="0" fontId="5" fillId="0" borderId="5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13" xfId="1" applyFont="1" applyBorder="1" applyAlignment="1">
      <alignment wrapText="1"/>
    </xf>
    <xf numFmtId="0" fontId="5" fillId="0" borderId="11" xfId="1" applyFont="1" applyBorder="1" applyAlignment="1">
      <alignment wrapText="1"/>
    </xf>
    <xf numFmtId="0" fontId="5" fillId="0" borderId="14" xfId="1" applyFont="1" applyBorder="1" applyAlignment="1">
      <alignment wrapText="1"/>
    </xf>
    <xf numFmtId="0" fontId="6" fillId="0" borderId="30" xfId="3" applyFont="1" applyBorder="1" applyAlignment="1">
      <alignment horizontal="left"/>
    </xf>
    <xf numFmtId="0" fontId="5" fillId="0" borderId="31" xfId="3" applyFont="1" applyBorder="1"/>
    <xf numFmtId="0" fontId="6" fillId="0" borderId="0" xfId="3" applyFont="1" applyAlignment="1">
      <alignment horizontal="center"/>
    </xf>
    <xf numFmtId="164" fontId="6" fillId="0" borderId="0" xfId="3" applyNumberFormat="1" applyFont="1" applyAlignment="1">
      <alignment horizontal="center"/>
    </xf>
    <xf numFmtId="0" fontId="6" fillId="0" borderId="0" xfId="3" applyFont="1"/>
    <xf numFmtId="0" fontId="6" fillId="0" borderId="0" xfId="3" applyFont="1" applyAlignment="1">
      <alignment horizontal="left"/>
    </xf>
    <xf numFmtId="0" fontId="6" fillId="0" borderId="3" xfId="3" applyFont="1" applyBorder="1" applyAlignment="1">
      <alignment horizontal="center" vertical="center"/>
    </xf>
    <xf numFmtId="0" fontId="5" fillId="0" borderId="9" xfId="3" applyFont="1" applyBorder="1" applyAlignment="1">
      <alignment vertical="center"/>
    </xf>
    <xf numFmtId="0" fontId="5" fillId="0" borderId="15" xfId="3" applyFont="1" applyBorder="1" applyAlignment="1">
      <alignment vertical="center"/>
    </xf>
    <xf numFmtId="0" fontId="5" fillId="0" borderId="4" xfId="3" applyFont="1" applyBorder="1" applyAlignment="1">
      <alignment vertical="center"/>
    </xf>
    <xf numFmtId="0" fontId="5" fillId="0" borderId="10" xfId="3" applyFont="1" applyBorder="1" applyAlignment="1">
      <alignment vertical="center"/>
    </xf>
    <xf numFmtId="0" fontId="6" fillId="0" borderId="7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wrapText="1"/>
    </xf>
    <xf numFmtId="0" fontId="5" fillId="0" borderId="5" xfId="3" applyFont="1" applyBorder="1" applyAlignment="1">
      <alignment horizontal="center" wrapText="1"/>
    </xf>
    <xf numFmtId="0" fontId="5" fillId="0" borderId="6" xfId="3" applyFont="1" applyBorder="1" applyAlignment="1">
      <alignment horizontal="center" wrapText="1"/>
    </xf>
    <xf numFmtId="0" fontId="5" fillId="0" borderId="13" xfId="3" applyFont="1" applyBorder="1" applyAlignment="1">
      <alignment wrapText="1"/>
    </xf>
    <xf numFmtId="0" fontId="5" fillId="0" borderId="11" xfId="3" applyFont="1" applyBorder="1" applyAlignment="1">
      <alignment wrapText="1"/>
    </xf>
    <xf numFmtId="0" fontId="5" fillId="0" borderId="12" xfId="3" applyFont="1" applyBorder="1" applyAlignment="1">
      <alignment wrapText="1"/>
    </xf>
    <xf numFmtId="0" fontId="5" fillId="0" borderId="8" xfId="3" applyFont="1" applyBorder="1" applyAlignment="1">
      <alignment horizontal="center" wrapText="1"/>
    </xf>
    <xf numFmtId="0" fontId="5" fillId="0" borderId="14" xfId="3" applyFont="1" applyBorder="1" applyAlignment="1">
      <alignment wrapText="1"/>
    </xf>
    <xf numFmtId="0" fontId="6" fillId="0" borderId="33" xfId="5" applyFont="1" applyBorder="1" applyAlignment="1">
      <alignment horizontal="left"/>
    </xf>
    <xf numFmtId="0" fontId="5" fillId="0" borderId="34" xfId="5" applyFont="1" applyBorder="1"/>
    <xf numFmtId="0" fontId="6" fillId="0" borderId="0" xfId="5" applyFont="1" applyAlignment="1">
      <alignment horizontal="center"/>
    </xf>
    <xf numFmtId="164" fontId="6" fillId="0" borderId="0" xfId="5" applyNumberFormat="1" applyFont="1" applyAlignment="1">
      <alignment horizontal="center"/>
    </xf>
    <xf numFmtId="0" fontId="6" fillId="0" borderId="0" xfId="5" applyFont="1"/>
    <xf numFmtId="0" fontId="6" fillId="0" borderId="0" xfId="5" applyFont="1" applyAlignment="1">
      <alignment horizontal="left"/>
    </xf>
    <xf numFmtId="0" fontId="6" fillId="0" borderId="3" xfId="5" applyFont="1" applyBorder="1" applyAlignment="1">
      <alignment horizontal="center" vertical="center"/>
    </xf>
    <xf numFmtId="0" fontId="5" fillId="0" borderId="9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4" xfId="5" applyFont="1" applyBorder="1" applyAlignment="1">
      <alignment vertical="center"/>
    </xf>
    <xf numFmtId="0" fontId="5" fillId="0" borderId="10" xfId="5" applyFont="1" applyBorder="1" applyAlignment="1">
      <alignment vertical="center"/>
    </xf>
    <xf numFmtId="0" fontId="6" fillId="0" borderId="7" xfId="5" applyFont="1" applyBorder="1" applyAlignment="1">
      <alignment horizontal="center" vertical="center"/>
    </xf>
    <xf numFmtId="0" fontId="5" fillId="0" borderId="5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/>
    </xf>
    <xf numFmtId="0" fontId="5" fillId="0" borderId="13" xfId="5" applyFont="1" applyBorder="1" applyAlignment="1">
      <alignment horizontal="center" vertical="center"/>
    </xf>
    <xf numFmtId="0" fontId="5" fillId="0" borderId="11" xfId="5" applyFont="1" applyBorder="1" applyAlignment="1">
      <alignment horizontal="center" vertical="center"/>
    </xf>
    <xf numFmtId="0" fontId="5" fillId="0" borderId="12" xfId="5" applyFont="1" applyBorder="1" applyAlignment="1">
      <alignment horizontal="center" vertical="center"/>
    </xf>
    <xf numFmtId="0" fontId="5" fillId="0" borderId="8" xfId="5" applyFont="1" applyBorder="1" applyAlignment="1">
      <alignment horizontal="center" vertical="center"/>
    </xf>
    <xf numFmtId="0" fontId="5" fillId="0" borderId="14" xfId="5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/>
    </xf>
    <xf numFmtId="0" fontId="5" fillId="0" borderId="9" xfId="6" applyFont="1" applyBorder="1" applyAlignment="1">
      <alignment vertical="center"/>
    </xf>
    <xf numFmtId="0" fontId="5" fillId="0" borderId="15" xfId="6" applyFont="1" applyBorder="1" applyAlignment="1">
      <alignment vertical="center"/>
    </xf>
    <xf numFmtId="0" fontId="5" fillId="0" borderId="4" xfId="6" applyFont="1" applyBorder="1" applyAlignment="1">
      <alignment vertical="center"/>
    </xf>
    <xf numFmtId="0" fontId="5" fillId="0" borderId="10" xfId="6" applyFont="1" applyBorder="1" applyAlignment="1">
      <alignment vertical="center"/>
    </xf>
    <xf numFmtId="0" fontId="6" fillId="0" borderId="7" xfId="6" applyFont="1" applyBorder="1" applyAlignment="1">
      <alignment horizontal="center" vertical="center"/>
    </xf>
    <xf numFmtId="0" fontId="5" fillId="0" borderId="5" xfId="6" applyFont="1" applyBorder="1" applyAlignment="1">
      <alignment horizontal="center" vertical="center"/>
    </xf>
    <xf numFmtId="0" fontId="5" fillId="0" borderId="13" xfId="6" applyFont="1" applyBorder="1" applyAlignment="1">
      <alignment horizontal="center" vertical="center"/>
    </xf>
    <xf numFmtId="0" fontId="5" fillId="0" borderId="11" xfId="6" applyFont="1" applyBorder="1" applyAlignment="1">
      <alignment horizontal="center" vertical="center"/>
    </xf>
    <xf numFmtId="0" fontId="5" fillId="0" borderId="8" xfId="6" applyFont="1" applyBorder="1" applyAlignment="1">
      <alignment horizontal="center" vertical="center"/>
    </xf>
    <xf numFmtId="0" fontId="5" fillId="0" borderId="14" xfId="6" applyFont="1" applyBorder="1" applyAlignment="1">
      <alignment horizontal="center" vertical="center"/>
    </xf>
    <xf numFmtId="0" fontId="6" fillId="0" borderId="37" xfId="6" applyFont="1" applyBorder="1" applyAlignment="1">
      <alignment horizontal="left"/>
    </xf>
    <xf numFmtId="0" fontId="5" fillId="0" borderId="34" xfId="6" applyFont="1" applyBorder="1"/>
  </cellXfs>
  <cellStyles count="7">
    <cellStyle name="Normálna" xfId="0" builtinId="0"/>
    <cellStyle name="Normálna 2" xfId="2" xr:uid="{00000000-0005-0000-0000-000001000000}"/>
    <cellStyle name="normálne_Hárok1" xfId="1" xr:uid="{00000000-0005-0000-0000-000002000000}"/>
    <cellStyle name="normálne_Hárok2" xfId="3" xr:uid="{00000000-0005-0000-0000-000003000000}"/>
    <cellStyle name="normálne_Hárok3" xfId="5" xr:uid="{00000000-0005-0000-0000-000004000000}"/>
    <cellStyle name="normálne_Hárok4" xfId="6" xr:uid="{00000000-0005-0000-0000-000005000000}"/>
    <cellStyle name="normální_DANE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D327-DA96-4AD4-99AB-E431890653B6}">
  <sheetPr>
    <pageSetUpPr fitToPage="1"/>
  </sheetPr>
  <dimension ref="A4:M331"/>
  <sheetViews>
    <sheetView tabSelected="1" zoomScaleNormal="100" workbookViewId="0">
      <selection activeCell="A6" sqref="A6:A8"/>
    </sheetView>
  </sheetViews>
  <sheetFormatPr defaultRowHeight="11.4" x14ac:dyDescent="0.2"/>
  <cols>
    <col min="1" max="1" width="56.6640625" style="8" customWidth="1"/>
    <col min="2" max="11" width="13.5546875" style="8" customWidth="1"/>
    <col min="12" max="256" width="9.109375" style="8"/>
    <col min="257" max="257" width="56.6640625" style="8" customWidth="1"/>
    <col min="258" max="267" width="13.5546875" style="8" customWidth="1"/>
    <col min="268" max="512" width="9.109375" style="8"/>
    <col min="513" max="513" width="56.6640625" style="8" customWidth="1"/>
    <col min="514" max="523" width="13.5546875" style="8" customWidth="1"/>
    <col min="524" max="768" width="9.109375" style="8"/>
    <col min="769" max="769" width="56.6640625" style="8" customWidth="1"/>
    <col min="770" max="779" width="13.5546875" style="8" customWidth="1"/>
    <col min="780" max="1024" width="9.109375" style="8"/>
    <col min="1025" max="1025" width="56.6640625" style="8" customWidth="1"/>
    <col min="1026" max="1035" width="13.5546875" style="8" customWidth="1"/>
    <col min="1036" max="1280" width="9.109375" style="8"/>
    <col min="1281" max="1281" width="56.6640625" style="8" customWidth="1"/>
    <col min="1282" max="1291" width="13.5546875" style="8" customWidth="1"/>
    <col min="1292" max="1536" width="9.109375" style="8"/>
    <col min="1537" max="1537" width="56.6640625" style="8" customWidth="1"/>
    <col min="1538" max="1547" width="13.5546875" style="8" customWidth="1"/>
    <col min="1548" max="1792" width="9.109375" style="8"/>
    <col min="1793" max="1793" width="56.6640625" style="8" customWidth="1"/>
    <col min="1794" max="1803" width="13.5546875" style="8" customWidth="1"/>
    <col min="1804" max="2048" width="9.109375" style="8"/>
    <col min="2049" max="2049" width="56.6640625" style="8" customWidth="1"/>
    <col min="2050" max="2059" width="13.5546875" style="8" customWidth="1"/>
    <col min="2060" max="2304" width="9.109375" style="8"/>
    <col min="2305" max="2305" width="56.6640625" style="8" customWidth="1"/>
    <col min="2306" max="2315" width="13.5546875" style="8" customWidth="1"/>
    <col min="2316" max="2560" width="9.109375" style="8"/>
    <col min="2561" max="2561" width="56.6640625" style="8" customWidth="1"/>
    <col min="2562" max="2571" width="13.5546875" style="8" customWidth="1"/>
    <col min="2572" max="2816" width="9.109375" style="8"/>
    <col min="2817" max="2817" width="56.6640625" style="8" customWidth="1"/>
    <col min="2818" max="2827" width="13.5546875" style="8" customWidth="1"/>
    <col min="2828" max="3072" width="9.109375" style="8"/>
    <col min="3073" max="3073" width="56.6640625" style="8" customWidth="1"/>
    <col min="3074" max="3083" width="13.5546875" style="8" customWidth="1"/>
    <col min="3084" max="3328" width="9.109375" style="8"/>
    <col min="3329" max="3329" width="56.6640625" style="8" customWidth="1"/>
    <col min="3330" max="3339" width="13.5546875" style="8" customWidth="1"/>
    <col min="3340" max="3584" width="9.109375" style="8"/>
    <col min="3585" max="3585" width="56.6640625" style="8" customWidth="1"/>
    <col min="3586" max="3595" width="13.5546875" style="8" customWidth="1"/>
    <col min="3596" max="3840" width="9.109375" style="8"/>
    <col min="3841" max="3841" width="56.6640625" style="8" customWidth="1"/>
    <col min="3842" max="3851" width="13.5546875" style="8" customWidth="1"/>
    <col min="3852" max="4096" width="9.109375" style="8"/>
    <col min="4097" max="4097" width="56.6640625" style="8" customWidth="1"/>
    <col min="4098" max="4107" width="13.5546875" style="8" customWidth="1"/>
    <col min="4108" max="4352" width="9.109375" style="8"/>
    <col min="4353" max="4353" width="56.6640625" style="8" customWidth="1"/>
    <col min="4354" max="4363" width="13.5546875" style="8" customWidth="1"/>
    <col min="4364" max="4608" width="9.109375" style="8"/>
    <col min="4609" max="4609" width="56.6640625" style="8" customWidth="1"/>
    <col min="4610" max="4619" width="13.5546875" style="8" customWidth="1"/>
    <col min="4620" max="4864" width="9.109375" style="8"/>
    <col min="4865" max="4865" width="56.6640625" style="8" customWidth="1"/>
    <col min="4866" max="4875" width="13.5546875" style="8" customWidth="1"/>
    <col min="4876" max="5120" width="9.109375" style="8"/>
    <col min="5121" max="5121" width="56.6640625" style="8" customWidth="1"/>
    <col min="5122" max="5131" width="13.5546875" style="8" customWidth="1"/>
    <col min="5132" max="5376" width="9.109375" style="8"/>
    <col min="5377" max="5377" width="56.6640625" style="8" customWidth="1"/>
    <col min="5378" max="5387" width="13.5546875" style="8" customWidth="1"/>
    <col min="5388" max="5632" width="9.109375" style="8"/>
    <col min="5633" max="5633" width="56.6640625" style="8" customWidth="1"/>
    <col min="5634" max="5643" width="13.5546875" style="8" customWidth="1"/>
    <col min="5644" max="5888" width="9.109375" style="8"/>
    <col min="5889" max="5889" width="56.6640625" style="8" customWidth="1"/>
    <col min="5890" max="5899" width="13.5546875" style="8" customWidth="1"/>
    <col min="5900" max="6144" width="9.109375" style="8"/>
    <col min="6145" max="6145" width="56.6640625" style="8" customWidth="1"/>
    <col min="6146" max="6155" width="13.5546875" style="8" customWidth="1"/>
    <col min="6156" max="6400" width="9.109375" style="8"/>
    <col min="6401" max="6401" width="56.6640625" style="8" customWidth="1"/>
    <col min="6402" max="6411" width="13.5546875" style="8" customWidth="1"/>
    <col min="6412" max="6656" width="9.109375" style="8"/>
    <col min="6657" max="6657" width="56.6640625" style="8" customWidth="1"/>
    <col min="6658" max="6667" width="13.5546875" style="8" customWidth="1"/>
    <col min="6668" max="6912" width="9.109375" style="8"/>
    <col min="6913" max="6913" width="56.6640625" style="8" customWidth="1"/>
    <col min="6914" max="6923" width="13.5546875" style="8" customWidth="1"/>
    <col min="6924" max="7168" width="9.109375" style="8"/>
    <col min="7169" max="7169" width="56.6640625" style="8" customWidth="1"/>
    <col min="7170" max="7179" width="13.5546875" style="8" customWidth="1"/>
    <col min="7180" max="7424" width="9.109375" style="8"/>
    <col min="7425" max="7425" width="56.6640625" style="8" customWidth="1"/>
    <col min="7426" max="7435" width="13.5546875" style="8" customWidth="1"/>
    <col min="7436" max="7680" width="9.109375" style="8"/>
    <col min="7681" max="7681" width="56.6640625" style="8" customWidth="1"/>
    <col min="7682" max="7691" width="13.5546875" style="8" customWidth="1"/>
    <col min="7692" max="7936" width="9.109375" style="8"/>
    <col min="7937" max="7937" width="56.6640625" style="8" customWidth="1"/>
    <col min="7938" max="7947" width="13.5546875" style="8" customWidth="1"/>
    <col min="7948" max="8192" width="9.109375" style="8"/>
    <col min="8193" max="8193" width="56.6640625" style="8" customWidth="1"/>
    <col min="8194" max="8203" width="13.5546875" style="8" customWidth="1"/>
    <col min="8204" max="8448" width="9.109375" style="8"/>
    <col min="8449" max="8449" width="56.6640625" style="8" customWidth="1"/>
    <col min="8450" max="8459" width="13.5546875" style="8" customWidth="1"/>
    <col min="8460" max="8704" width="9.109375" style="8"/>
    <col min="8705" max="8705" width="56.6640625" style="8" customWidth="1"/>
    <col min="8706" max="8715" width="13.5546875" style="8" customWidth="1"/>
    <col min="8716" max="8960" width="9.109375" style="8"/>
    <col min="8961" max="8961" width="56.6640625" style="8" customWidth="1"/>
    <col min="8962" max="8971" width="13.5546875" style="8" customWidth="1"/>
    <col min="8972" max="9216" width="9.109375" style="8"/>
    <col min="9217" max="9217" width="56.6640625" style="8" customWidth="1"/>
    <col min="9218" max="9227" width="13.5546875" style="8" customWidth="1"/>
    <col min="9228" max="9472" width="9.109375" style="8"/>
    <col min="9473" max="9473" width="56.6640625" style="8" customWidth="1"/>
    <col min="9474" max="9483" width="13.5546875" style="8" customWidth="1"/>
    <col min="9484" max="9728" width="9.109375" style="8"/>
    <col min="9729" max="9729" width="56.6640625" style="8" customWidth="1"/>
    <col min="9730" max="9739" width="13.5546875" style="8" customWidth="1"/>
    <col min="9740" max="9984" width="9.109375" style="8"/>
    <col min="9985" max="9985" width="56.6640625" style="8" customWidth="1"/>
    <col min="9986" max="9995" width="13.5546875" style="8" customWidth="1"/>
    <col min="9996" max="10240" width="9.109375" style="8"/>
    <col min="10241" max="10241" width="56.6640625" style="8" customWidth="1"/>
    <col min="10242" max="10251" width="13.5546875" style="8" customWidth="1"/>
    <col min="10252" max="10496" width="9.109375" style="8"/>
    <col min="10497" max="10497" width="56.6640625" style="8" customWidth="1"/>
    <col min="10498" max="10507" width="13.5546875" style="8" customWidth="1"/>
    <col min="10508" max="10752" width="9.109375" style="8"/>
    <col min="10753" max="10753" width="56.6640625" style="8" customWidth="1"/>
    <col min="10754" max="10763" width="13.5546875" style="8" customWidth="1"/>
    <col min="10764" max="11008" width="9.109375" style="8"/>
    <col min="11009" max="11009" width="56.6640625" style="8" customWidth="1"/>
    <col min="11010" max="11019" width="13.5546875" style="8" customWidth="1"/>
    <col min="11020" max="11264" width="9.109375" style="8"/>
    <col min="11265" max="11265" width="56.6640625" style="8" customWidth="1"/>
    <col min="11266" max="11275" width="13.5546875" style="8" customWidth="1"/>
    <col min="11276" max="11520" width="9.109375" style="8"/>
    <col min="11521" max="11521" width="56.6640625" style="8" customWidth="1"/>
    <col min="11522" max="11531" width="13.5546875" style="8" customWidth="1"/>
    <col min="11532" max="11776" width="9.109375" style="8"/>
    <col min="11777" max="11777" width="56.6640625" style="8" customWidth="1"/>
    <col min="11778" max="11787" width="13.5546875" style="8" customWidth="1"/>
    <col min="11788" max="12032" width="9.109375" style="8"/>
    <col min="12033" max="12033" width="56.6640625" style="8" customWidth="1"/>
    <col min="12034" max="12043" width="13.5546875" style="8" customWidth="1"/>
    <col min="12044" max="12288" width="9.109375" style="8"/>
    <col min="12289" max="12289" width="56.6640625" style="8" customWidth="1"/>
    <col min="12290" max="12299" width="13.5546875" style="8" customWidth="1"/>
    <col min="12300" max="12544" width="9.109375" style="8"/>
    <col min="12545" max="12545" width="56.6640625" style="8" customWidth="1"/>
    <col min="12546" max="12555" width="13.5546875" style="8" customWidth="1"/>
    <col min="12556" max="12800" width="9.109375" style="8"/>
    <col min="12801" max="12801" width="56.6640625" style="8" customWidth="1"/>
    <col min="12802" max="12811" width="13.5546875" style="8" customWidth="1"/>
    <col min="12812" max="13056" width="9.109375" style="8"/>
    <col min="13057" max="13057" width="56.6640625" style="8" customWidth="1"/>
    <col min="13058" max="13067" width="13.5546875" style="8" customWidth="1"/>
    <col min="13068" max="13312" width="9.109375" style="8"/>
    <col min="13313" max="13313" width="56.6640625" style="8" customWidth="1"/>
    <col min="13314" max="13323" width="13.5546875" style="8" customWidth="1"/>
    <col min="13324" max="13568" width="9.109375" style="8"/>
    <col min="13569" max="13569" width="56.6640625" style="8" customWidth="1"/>
    <col min="13570" max="13579" width="13.5546875" style="8" customWidth="1"/>
    <col min="13580" max="13824" width="9.109375" style="8"/>
    <col min="13825" max="13825" width="56.6640625" style="8" customWidth="1"/>
    <col min="13826" max="13835" width="13.5546875" style="8" customWidth="1"/>
    <col min="13836" max="14080" width="9.109375" style="8"/>
    <col min="14081" max="14081" width="56.6640625" style="8" customWidth="1"/>
    <col min="14082" max="14091" width="13.5546875" style="8" customWidth="1"/>
    <col min="14092" max="14336" width="9.109375" style="8"/>
    <col min="14337" max="14337" width="56.6640625" style="8" customWidth="1"/>
    <col min="14338" max="14347" width="13.5546875" style="8" customWidth="1"/>
    <col min="14348" max="14592" width="9.109375" style="8"/>
    <col min="14593" max="14593" width="56.6640625" style="8" customWidth="1"/>
    <col min="14594" max="14603" width="13.5546875" style="8" customWidth="1"/>
    <col min="14604" max="14848" width="9.109375" style="8"/>
    <col min="14849" max="14849" width="56.6640625" style="8" customWidth="1"/>
    <col min="14850" max="14859" width="13.5546875" style="8" customWidth="1"/>
    <col min="14860" max="15104" width="9.109375" style="8"/>
    <col min="15105" max="15105" width="56.6640625" style="8" customWidth="1"/>
    <col min="15106" max="15115" width="13.5546875" style="8" customWidth="1"/>
    <col min="15116" max="15360" width="9.109375" style="8"/>
    <col min="15361" max="15361" width="56.6640625" style="8" customWidth="1"/>
    <col min="15362" max="15371" width="13.5546875" style="8" customWidth="1"/>
    <col min="15372" max="15616" width="9.109375" style="8"/>
    <col min="15617" max="15617" width="56.6640625" style="8" customWidth="1"/>
    <col min="15618" max="15627" width="13.5546875" style="8" customWidth="1"/>
    <col min="15628" max="15872" width="9.109375" style="8"/>
    <col min="15873" max="15873" width="56.6640625" style="8" customWidth="1"/>
    <col min="15874" max="15883" width="13.5546875" style="8" customWidth="1"/>
    <col min="15884" max="16128" width="9.109375" style="8"/>
    <col min="16129" max="16129" width="56.6640625" style="8" customWidth="1"/>
    <col min="16130" max="16139" width="13.5546875" style="8" customWidth="1"/>
    <col min="16140" max="16384" width="9.109375" style="8"/>
  </cols>
  <sheetData>
    <row r="4" spans="1:13" ht="12" x14ac:dyDescent="0.25">
      <c r="A4" s="36"/>
      <c r="B4" s="37"/>
      <c r="C4" s="37"/>
      <c r="D4" s="37"/>
      <c r="E4" s="77"/>
      <c r="F4" s="77"/>
      <c r="G4" s="77"/>
      <c r="H4" s="77"/>
      <c r="I4" s="77"/>
      <c r="J4" s="77"/>
      <c r="K4" s="77"/>
    </row>
    <row r="5" spans="1:13" ht="12.6" thickBot="1" x14ac:dyDescent="0.3">
      <c r="A5" s="36"/>
      <c r="B5" s="37"/>
      <c r="C5" s="37"/>
      <c r="D5" s="37"/>
      <c r="E5" s="9"/>
      <c r="F5" s="9"/>
      <c r="G5" s="9"/>
      <c r="H5" s="9"/>
      <c r="I5" s="9"/>
      <c r="J5" s="9"/>
      <c r="K5" s="9"/>
    </row>
    <row r="6" spans="1:13" ht="14.1" customHeight="1" x14ac:dyDescent="0.2">
      <c r="A6" s="78" t="s">
        <v>0</v>
      </c>
      <c r="B6" s="81"/>
      <c r="C6" s="83" t="s">
        <v>1</v>
      </c>
      <c r="D6" s="84"/>
      <c r="E6" s="85"/>
      <c r="F6" s="88" t="s">
        <v>2</v>
      </c>
      <c r="G6" s="89"/>
      <c r="H6" s="90"/>
      <c r="I6" s="88" t="s">
        <v>3</v>
      </c>
      <c r="J6" s="94"/>
      <c r="K6" s="95"/>
    </row>
    <row r="7" spans="1:13" ht="14.1" customHeight="1" x14ac:dyDescent="0.2">
      <c r="A7" s="79"/>
      <c r="B7" s="82"/>
      <c r="C7" s="86"/>
      <c r="D7" s="86"/>
      <c r="E7" s="87"/>
      <c r="F7" s="91"/>
      <c r="G7" s="92"/>
      <c r="H7" s="93"/>
      <c r="I7" s="96"/>
      <c r="J7" s="97"/>
      <c r="K7" s="98"/>
    </row>
    <row r="8" spans="1:13" ht="12.6" thickBot="1" x14ac:dyDescent="0.3">
      <c r="A8" s="80"/>
      <c r="B8" s="10" t="s">
        <v>162</v>
      </c>
      <c r="C8" s="38" t="s">
        <v>4</v>
      </c>
      <c r="D8" s="39" t="s">
        <v>5</v>
      </c>
      <c r="E8" s="39" t="s">
        <v>6</v>
      </c>
      <c r="F8" s="39" t="s">
        <v>4</v>
      </c>
      <c r="G8" s="39" t="s">
        <v>5</v>
      </c>
      <c r="H8" s="39" t="s">
        <v>6</v>
      </c>
      <c r="I8" s="39" t="s">
        <v>4</v>
      </c>
      <c r="J8" s="39" t="s">
        <v>5</v>
      </c>
      <c r="K8" s="40" t="s">
        <v>6</v>
      </c>
    </row>
    <row r="9" spans="1:13" x14ac:dyDescent="0.2">
      <c r="A9" s="29" t="s">
        <v>163</v>
      </c>
      <c r="B9" s="41">
        <v>2101</v>
      </c>
      <c r="C9" s="1">
        <v>0</v>
      </c>
      <c r="D9" s="2">
        <v>0</v>
      </c>
      <c r="E9" s="3" t="s">
        <v>7</v>
      </c>
      <c r="F9" s="47">
        <f>355-1</f>
        <v>354</v>
      </c>
      <c r="G9" s="2">
        <v>616</v>
      </c>
      <c r="H9" s="3" t="s">
        <v>8</v>
      </c>
      <c r="I9" s="1">
        <v>1018</v>
      </c>
      <c r="J9" s="2">
        <v>1715</v>
      </c>
      <c r="K9" s="11" t="s">
        <v>9</v>
      </c>
    </row>
    <row r="10" spans="1:13" x14ac:dyDescent="0.2">
      <c r="A10" s="31" t="s">
        <v>164</v>
      </c>
      <c r="B10" s="42">
        <v>2102</v>
      </c>
      <c r="C10" s="1">
        <v>0</v>
      </c>
      <c r="D10" s="2">
        <v>0</v>
      </c>
      <c r="E10" s="3" t="s">
        <v>7</v>
      </c>
      <c r="F10" s="1">
        <v>0</v>
      </c>
      <c r="G10" s="2">
        <v>0</v>
      </c>
      <c r="H10" s="3" t="s">
        <v>7</v>
      </c>
      <c r="I10" s="1">
        <v>0</v>
      </c>
      <c r="J10" s="2">
        <v>12</v>
      </c>
      <c r="K10" s="11" t="s">
        <v>7</v>
      </c>
    </row>
    <row r="11" spans="1:13" ht="12" x14ac:dyDescent="0.25">
      <c r="A11" s="31" t="s">
        <v>165</v>
      </c>
      <c r="B11" s="42">
        <v>2103</v>
      </c>
      <c r="C11" s="1">
        <v>0</v>
      </c>
      <c r="D11" s="2">
        <v>0</v>
      </c>
      <c r="E11" s="3" t="s">
        <v>7</v>
      </c>
      <c r="F11" s="1">
        <v>110</v>
      </c>
      <c r="G11" s="2">
        <v>520</v>
      </c>
      <c r="H11" s="3" t="s">
        <v>10</v>
      </c>
      <c r="I11" s="1">
        <v>457</v>
      </c>
      <c r="J11" s="2">
        <v>579</v>
      </c>
      <c r="K11" s="11" t="s">
        <v>11</v>
      </c>
      <c r="M11" s="12"/>
    </row>
    <row r="12" spans="1:13" x14ac:dyDescent="0.2">
      <c r="A12" s="31" t="s">
        <v>166</v>
      </c>
      <c r="B12" s="42">
        <v>2104</v>
      </c>
      <c r="C12" s="1">
        <v>0</v>
      </c>
      <c r="D12" s="2">
        <v>0</v>
      </c>
      <c r="E12" s="3" t="s">
        <v>7</v>
      </c>
      <c r="F12" s="1">
        <v>0</v>
      </c>
      <c r="G12" s="2">
        <v>0</v>
      </c>
      <c r="H12" s="3" t="s">
        <v>7</v>
      </c>
      <c r="I12" s="1">
        <v>0</v>
      </c>
      <c r="J12" s="2">
        <v>0</v>
      </c>
      <c r="K12" s="11" t="s">
        <v>7</v>
      </c>
    </row>
    <row r="13" spans="1:13" x14ac:dyDescent="0.2">
      <c r="A13" s="31" t="s">
        <v>167</v>
      </c>
      <c r="B13" s="42">
        <v>2105</v>
      </c>
      <c r="C13" s="1">
        <v>0</v>
      </c>
      <c r="D13" s="2">
        <v>0</v>
      </c>
      <c r="E13" s="3" t="s">
        <v>7</v>
      </c>
      <c r="F13" s="1">
        <v>10</v>
      </c>
      <c r="G13" s="2">
        <v>5</v>
      </c>
      <c r="H13" s="3" t="s">
        <v>12</v>
      </c>
      <c r="I13" s="1">
        <v>0</v>
      </c>
      <c r="J13" s="2">
        <v>23</v>
      </c>
      <c r="K13" s="11" t="s">
        <v>7</v>
      </c>
    </row>
    <row r="14" spans="1:13" x14ac:dyDescent="0.2">
      <c r="A14" s="31" t="s">
        <v>168</v>
      </c>
      <c r="B14" s="42">
        <v>2106</v>
      </c>
      <c r="C14" s="1">
        <v>0</v>
      </c>
      <c r="D14" s="2">
        <v>0</v>
      </c>
      <c r="E14" s="3" t="s">
        <v>7</v>
      </c>
      <c r="F14" s="1">
        <v>0</v>
      </c>
      <c r="G14" s="2">
        <v>0</v>
      </c>
      <c r="H14" s="3" t="s">
        <v>7</v>
      </c>
      <c r="I14" s="1">
        <v>2</v>
      </c>
      <c r="J14" s="2">
        <v>2</v>
      </c>
      <c r="K14" s="11" t="s">
        <v>13</v>
      </c>
    </row>
    <row r="15" spans="1:13" x14ac:dyDescent="0.2">
      <c r="A15" s="31" t="s">
        <v>169</v>
      </c>
      <c r="B15" s="42">
        <v>2107</v>
      </c>
      <c r="C15" s="1">
        <v>0</v>
      </c>
      <c r="D15" s="2">
        <v>0</v>
      </c>
      <c r="E15" s="3" t="s">
        <v>7</v>
      </c>
      <c r="F15" s="1">
        <v>5</v>
      </c>
      <c r="G15" s="2">
        <v>8</v>
      </c>
      <c r="H15" s="3" t="s">
        <v>14</v>
      </c>
      <c r="I15" s="1">
        <v>303</v>
      </c>
      <c r="J15" s="2">
        <v>394</v>
      </c>
      <c r="K15" s="11" t="s">
        <v>15</v>
      </c>
    </row>
    <row r="16" spans="1:13" x14ac:dyDescent="0.2">
      <c r="A16" s="31" t="s">
        <v>170</v>
      </c>
      <c r="B16" s="42">
        <v>2108</v>
      </c>
      <c r="C16" s="1">
        <v>0</v>
      </c>
      <c r="D16" s="2">
        <v>0</v>
      </c>
      <c r="E16" s="3" t="s">
        <v>7</v>
      </c>
      <c r="F16" s="1">
        <v>9</v>
      </c>
      <c r="G16" s="2">
        <v>5</v>
      </c>
      <c r="H16" s="3" t="s">
        <v>16</v>
      </c>
      <c r="I16" s="1">
        <v>0</v>
      </c>
      <c r="J16" s="2">
        <v>4</v>
      </c>
      <c r="K16" s="11" t="s">
        <v>7</v>
      </c>
    </row>
    <row r="17" spans="1:11" x14ac:dyDescent="0.2">
      <c r="A17" s="31" t="s">
        <v>171</v>
      </c>
      <c r="B17" s="42">
        <v>2109</v>
      </c>
      <c r="C17" s="1">
        <v>0</v>
      </c>
      <c r="D17" s="2">
        <v>0</v>
      </c>
      <c r="E17" s="3" t="s">
        <v>7</v>
      </c>
      <c r="F17" s="1">
        <v>0</v>
      </c>
      <c r="G17" s="2">
        <v>0</v>
      </c>
      <c r="H17" s="3" t="s">
        <v>7</v>
      </c>
      <c r="I17" s="1">
        <v>0</v>
      </c>
      <c r="J17" s="2">
        <v>0</v>
      </c>
      <c r="K17" s="11" t="s">
        <v>7</v>
      </c>
    </row>
    <row r="18" spans="1:11" x14ac:dyDescent="0.2">
      <c r="A18" s="31" t="s">
        <v>172</v>
      </c>
      <c r="B18" s="42">
        <v>2110</v>
      </c>
      <c r="C18" s="1">
        <v>0</v>
      </c>
      <c r="D18" s="2">
        <v>0</v>
      </c>
      <c r="E18" s="3" t="s">
        <v>7</v>
      </c>
      <c r="F18" s="1">
        <v>500</v>
      </c>
      <c r="G18" s="2">
        <v>685</v>
      </c>
      <c r="H18" s="3" t="s">
        <v>17</v>
      </c>
      <c r="I18" s="1">
        <v>100</v>
      </c>
      <c r="J18" s="2">
        <v>88</v>
      </c>
      <c r="K18" s="11" t="s">
        <v>18</v>
      </c>
    </row>
    <row r="19" spans="1:11" x14ac:dyDescent="0.2">
      <c r="A19" s="31" t="s">
        <v>173</v>
      </c>
      <c r="B19" s="42">
        <v>2111</v>
      </c>
      <c r="C19" s="1">
        <v>0</v>
      </c>
      <c r="D19" s="2">
        <v>0</v>
      </c>
      <c r="E19" s="3" t="s">
        <v>7</v>
      </c>
      <c r="F19" s="47">
        <f>342-1</f>
        <v>341</v>
      </c>
      <c r="G19" s="2">
        <v>765</v>
      </c>
      <c r="H19" s="3" t="s">
        <v>19</v>
      </c>
      <c r="I19" s="1">
        <v>3175</v>
      </c>
      <c r="J19" s="2">
        <v>5498</v>
      </c>
      <c r="K19" s="11" t="s">
        <v>20</v>
      </c>
    </row>
    <row r="20" spans="1:11" x14ac:dyDescent="0.2">
      <c r="A20" s="31" t="s">
        <v>174</v>
      </c>
      <c r="B20" s="42">
        <v>2112</v>
      </c>
      <c r="C20" s="1">
        <v>0</v>
      </c>
      <c r="D20" s="2">
        <v>0</v>
      </c>
      <c r="E20" s="3" t="s">
        <v>7</v>
      </c>
      <c r="F20" s="1">
        <v>986</v>
      </c>
      <c r="G20" s="2">
        <v>1059</v>
      </c>
      <c r="H20" s="3" t="s">
        <v>21</v>
      </c>
      <c r="I20" s="1">
        <v>49147</v>
      </c>
      <c r="J20" s="2">
        <v>63979</v>
      </c>
      <c r="K20" s="11" t="s">
        <v>22</v>
      </c>
    </row>
    <row r="21" spans="1:11" x14ac:dyDescent="0.2">
      <c r="A21" s="31" t="s">
        <v>175</v>
      </c>
      <c r="B21" s="42">
        <v>2113</v>
      </c>
      <c r="C21" s="1">
        <v>0</v>
      </c>
      <c r="D21" s="2">
        <v>0</v>
      </c>
      <c r="E21" s="3" t="s">
        <v>7</v>
      </c>
      <c r="F21" s="47">
        <f>1117-1</f>
        <v>1116</v>
      </c>
      <c r="G21" s="2">
        <v>1555</v>
      </c>
      <c r="H21" s="3" t="s">
        <v>23</v>
      </c>
      <c r="I21" s="1">
        <v>18131</v>
      </c>
      <c r="J21" s="2">
        <v>23672</v>
      </c>
      <c r="K21" s="11" t="s">
        <v>24</v>
      </c>
    </row>
    <row r="22" spans="1:11" x14ac:dyDescent="0.2">
      <c r="A22" s="31" t="s">
        <v>176</v>
      </c>
      <c r="B22" s="42">
        <v>2115</v>
      </c>
      <c r="C22" s="1">
        <v>0</v>
      </c>
      <c r="D22" s="2">
        <v>0</v>
      </c>
      <c r="E22" s="3" t="s">
        <v>7</v>
      </c>
      <c r="F22" s="1">
        <v>61909</v>
      </c>
      <c r="G22" s="2">
        <v>68114</v>
      </c>
      <c r="H22" s="3" t="s">
        <v>25</v>
      </c>
      <c r="I22" s="1">
        <v>202</v>
      </c>
      <c r="J22" s="2">
        <v>846</v>
      </c>
      <c r="K22" s="11" t="s">
        <v>26</v>
      </c>
    </row>
    <row r="23" spans="1:11" x14ac:dyDescent="0.2">
      <c r="A23" s="31" t="s">
        <v>177</v>
      </c>
      <c r="B23" s="42">
        <v>2118</v>
      </c>
      <c r="C23" s="1">
        <v>0</v>
      </c>
      <c r="D23" s="2">
        <v>0</v>
      </c>
      <c r="E23" s="3" t="s">
        <v>7</v>
      </c>
      <c r="F23" s="1">
        <v>80004</v>
      </c>
      <c r="G23" s="45">
        <f>80002-1</f>
        <v>80001</v>
      </c>
      <c r="H23" s="3" t="s">
        <v>13</v>
      </c>
      <c r="I23" s="1">
        <v>6</v>
      </c>
      <c r="J23" s="2">
        <v>63</v>
      </c>
      <c r="K23" s="11" t="s">
        <v>27</v>
      </c>
    </row>
    <row r="24" spans="1:11" x14ac:dyDescent="0.2">
      <c r="A24" s="31" t="s">
        <v>178</v>
      </c>
      <c r="B24" s="42">
        <v>2120</v>
      </c>
      <c r="C24" s="1">
        <v>0</v>
      </c>
      <c r="D24" s="2">
        <v>0</v>
      </c>
      <c r="E24" s="3" t="s">
        <v>7</v>
      </c>
      <c r="F24" s="1">
        <v>225</v>
      </c>
      <c r="G24" s="2">
        <v>247</v>
      </c>
      <c r="H24" s="3" t="s">
        <v>28</v>
      </c>
      <c r="I24" s="1">
        <v>387</v>
      </c>
      <c r="J24" s="2">
        <v>635</v>
      </c>
      <c r="K24" s="11" t="s">
        <v>29</v>
      </c>
    </row>
    <row r="25" spans="1:11" x14ac:dyDescent="0.2">
      <c r="A25" s="31" t="s">
        <v>179</v>
      </c>
      <c r="B25" s="42">
        <v>2121</v>
      </c>
      <c r="C25" s="1">
        <v>0</v>
      </c>
      <c r="D25" s="2">
        <v>0</v>
      </c>
      <c r="E25" s="3" t="s">
        <v>7</v>
      </c>
      <c r="F25" s="1">
        <v>777</v>
      </c>
      <c r="G25" s="2">
        <v>727</v>
      </c>
      <c r="H25" s="3" t="s">
        <v>30</v>
      </c>
      <c r="I25" s="1">
        <v>2175</v>
      </c>
      <c r="J25" s="2">
        <v>2450</v>
      </c>
      <c r="K25" s="11" t="s">
        <v>31</v>
      </c>
    </row>
    <row r="26" spans="1:11" x14ac:dyDescent="0.2">
      <c r="A26" s="31" t="s">
        <v>180</v>
      </c>
      <c r="B26" s="42">
        <v>2122</v>
      </c>
      <c r="C26" s="1">
        <v>0</v>
      </c>
      <c r="D26" s="2">
        <v>0</v>
      </c>
      <c r="E26" s="3" t="s">
        <v>7</v>
      </c>
      <c r="F26" s="1">
        <v>57</v>
      </c>
      <c r="G26" s="2">
        <v>144</v>
      </c>
      <c r="H26" s="3" t="s">
        <v>32</v>
      </c>
      <c r="I26" s="1">
        <v>5972</v>
      </c>
      <c r="J26" s="2">
        <v>6284</v>
      </c>
      <c r="K26" s="11" t="s">
        <v>33</v>
      </c>
    </row>
    <row r="27" spans="1:11" x14ac:dyDescent="0.2">
      <c r="A27" s="31" t="s">
        <v>181</v>
      </c>
      <c r="B27" s="42">
        <v>2124</v>
      </c>
      <c r="C27" s="1">
        <v>0</v>
      </c>
      <c r="D27" s="2">
        <v>0</v>
      </c>
      <c r="E27" s="3" t="s">
        <v>7</v>
      </c>
      <c r="F27" s="1">
        <v>555</v>
      </c>
      <c r="G27" s="2">
        <v>622</v>
      </c>
      <c r="H27" s="3" t="s">
        <v>34</v>
      </c>
      <c r="I27" s="1">
        <v>375</v>
      </c>
      <c r="J27" s="2">
        <v>551</v>
      </c>
      <c r="K27" s="11" t="s">
        <v>35</v>
      </c>
    </row>
    <row r="28" spans="1:11" x14ac:dyDescent="0.2">
      <c r="A28" s="31" t="s">
        <v>182</v>
      </c>
      <c r="B28" s="42">
        <v>2126</v>
      </c>
      <c r="C28" s="1">
        <v>0</v>
      </c>
      <c r="D28" s="2">
        <v>0</v>
      </c>
      <c r="E28" s="3" t="s">
        <v>7</v>
      </c>
      <c r="F28" s="1">
        <v>487</v>
      </c>
      <c r="G28" s="2">
        <v>2657</v>
      </c>
      <c r="H28" s="3" t="s">
        <v>36</v>
      </c>
      <c r="I28" s="1">
        <v>2551</v>
      </c>
      <c r="J28" s="2">
        <v>3616</v>
      </c>
      <c r="K28" s="11" t="s">
        <v>37</v>
      </c>
    </row>
    <row r="29" spans="1:11" x14ac:dyDescent="0.2">
      <c r="A29" s="31" t="s">
        <v>183</v>
      </c>
      <c r="B29" s="42">
        <v>2127</v>
      </c>
      <c r="C29" s="1">
        <v>0</v>
      </c>
      <c r="D29" s="2">
        <v>0</v>
      </c>
      <c r="E29" s="3" t="s">
        <v>7</v>
      </c>
      <c r="F29" s="1">
        <v>273</v>
      </c>
      <c r="G29" s="2">
        <v>176</v>
      </c>
      <c r="H29" s="3" t="s">
        <v>38</v>
      </c>
      <c r="I29" s="1">
        <v>7878</v>
      </c>
      <c r="J29" s="2">
        <v>8984</v>
      </c>
      <c r="K29" s="11" t="s">
        <v>39</v>
      </c>
    </row>
    <row r="30" spans="1:11" x14ac:dyDescent="0.2">
      <c r="A30" s="31" t="s">
        <v>184</v>
      </c>
      <c r="B30" s="42">
        <v>2129</v>
      </c>
      <c r="C30" s="1">
        <v>0</v>
      </c>
      <c r="D30" s="2">
        <v>0</v>
      </c>
      <c r="E30" s="3" t="s">
        <v>7</v>
      </c>
      <c r="F30" s="1">
        <v>243</v>
      </c>
      <c r="G30" s="2">
        <v>1068</v>
      </c>
      <c r="H30" s="3" t="s">
        <v>40</v>
      </c>
      <c r="I30" s="1">
        <v>23869</v>
      </c>
      <c r="J30" s="2">
        <v>31808</v>
      </c>
      <c r="K30" s="11" t="s">
        <v>41</v>
      </c>
    </row>
    <row r="31" spans="1:11" x14ac:dyDescent="0.2">
      <c r="A31" s="31" t="s">
        <v>185</v>
      </c>
      <c r="B31" s="42">
        <v>2131</v>
      </c>
      <c r="C31" s="1">
        <v>0</v>
      </c>
      <c r="D31" s="2">
        <v>0</v>
      </c>
      <c r="E31" s="3" t="s">
        <v>7</v>
      </c>
      <c r="F31" s="1">
        <v>1</v>
      </c>
      <c r="G31" s="2">
        <v>1</v>
      </c>
      <c r="H31" s="3" t="s">
        <v>13</v>
      </c>
      <c r="I31" s="47">
        <f>214-1</f>
        <v>213</v>
      </c>
      <c r="J31" s="2">
        <v>406</v>
      </c>
      <c r="K31" s="11" t="s">
        <v>42</v>
      </c>
    </row>
    <row r="32" spans="1:11" x14ac:dyDescent="0.2">
      <c r="A32" s="31" t="s">
        <v>186</v>
      </c>
      <c r="B32" s="42">
        <v>2132</v>
      </c>
      <c r="C32" s="1">
        <v>0</v>
      </c>
      <c r="D32" s="2">
        <v>0</v>
      </c>
      <c r="E32" s="3" t="s">
        <v>7</v>
      </c>
      <c r="F32" s="1">
        <v>65</v>
      </c>
      <c r="G32" s="2">
        <v>49</v>
      </c>
      <c r="H32" s="3" t="s">
        <v>43</v>
      </c>
      <c r="I32" s="1">
        <v>10</v>
      </c>
      <c r="J32" s="2">
        <v>82</v>
      </c>
      <c r="K32" s="11" t="s">
        <v>44</v>
      </c>
    </row>
    <row r="33" spans="1:11" x14ac:dyDescent="0.2">
      <c r="A33" s="31" t="s">
        <v>187</v>
      </c>
      <c r="B33" s="42">
        <v>2133</v>
      </c>
      <c r="C33" s="1">
        <v>0</v>
      </c>
      <c r="D33" s="2">
        <v>0</v>
      </c>
      <c r="E33" s="3" t="s">
        <v>7</v>
      </c>
      <c r="F33" s="1">
        <v>0</v>
      </c>
      <c r="G33" s="2">
        <v>0</v>
      </c>
      <c r="H33" s="3" t="s">
        <v>7</v>
      </c>
      <c r="I33" s="1">
        <v>1000</v>
      </c>
      <c r="J33" s="2">
        <v>2774</v>
      </c>
      <c r="K33" s="11" t="s">
        <v>45</v>
      </c>
    </row>
    <row r="34" spans="1:11" x14ac:dyDescent="0.2">
      <c r="A34" s="31" t="s">
        <v>188</v>
      </c>
      <c r="B34" s="42">
        <v>2134</v>
      </c>
      <c r="C34" s="1">
        <v>0</v>
      </c>
      <c r="D34" s="2">
        <v>0</v>
      </c>
      <c r="E34" s="3" t="s">
        <v>7</v>
      </c>
      <c r="F34" s="1">
        <v>0</v>
      </c>
      <c r="G34" s="2">
        <v>0</v>
      </c>
      <c r="H34" s="3" t="s">
        <v>7</v>
      </c>
      <c r="I34" s="1">
        <v>300</v>
      </c>
      <c r="J34" s="2">
        <v>582</v>
      </c>
      <c r="K34" s="11" t="s">
        <v>46</v>
      </c>
    </row>
    <row r="35" spans="1:11" x14ac:dyDescent="0.2">
      <c r="A35" s="31" t="s">
        <v>189</v>
      </c>
      <c r="B35" s="42">
        <v>2136</v>
      </c>
      <c r="C35" s="1">
        <v>0</v>
      </c>
      <c r="D35" s="2">
        <v>0</v>
      </c>
      <c r="E35" s="3" t="s">
        <v>7</v>
      </c>
      <c r="F35" s="1">
        <v>0</v>
      </c>
      <c r="G35" s="2">
        <v>0</v>
      </c>
      <c r="H35" s="3" t="s">
        <v>7</v>
      </c>
      <c r="I35" s="1">
        <v>8539</v>
      </c>
      <c r="J35" s="2">
        <v>9048</v>
      </c>
      <c r="K35" s="11" t="s">
        <v>47</v>
      </c>
    </row>
    <row r="36" spans="1:11" x14ac:dyDescent="0.2">
      <c r="A36" s="31" t="s">
        <v>190</v>
      </c>
      <c r="B36" s="42">
        <v>2137</v>
      </c>
      <c r="C36" s="1">
        <v>0</v>
      </c>
      <c r="D36" s="2">
        <v>0</v>
      </c>
      <c r="E36" s="3" t="s">
        <v>7</v>
      </c>
      <c r="F36" s="1">
        <v>5</v>
      </c>
      <c r="G36" s="2">
        <v>9</v>
      </c>
      <c r="H36" s="3" t="s">
        <v>48</v>
      </c>
      <c r="I36" s="1">
        <v>3480</v>
      </c>
      <c r="J36" s="2">
        <v>3661</v>
      </c>
      <c r="K36" s="11" t="s">
        <v>33</v>
      </c>
    </row>
    <row r="37" spans="1:11" x14ac:dyDescent="0.2">
      <c r="A37" s="31" t="s">
        <v>191</v>
      </c>
      <c r="B37" s="42">
        <v>2138</v>
      </c>
      <c r="C37" s="1">
        <v>0</v>
      </c>
      <c r="D37" s="2">
        <v>0</v>
      </c>
      <c r="E37" s="3" t="s">
        <v>7</v>
      </c>
      <c r="F37" s="1">
        <v>17</v>
      </c>
      <c r="G37" s="2">
        <v>122</v>
      </c>
      <c r="H37" s="3" t="s">
        <v>49</v>
      </c>
      <c r="I37" s="1">
        <v>983</v>
      </c>
      <c r="J37" s="2">
        <f>1004-1</f>
        <v>1003</v>
      </c>
      <c r="K37" s="11" t="s">
        <v>50</v>
      </c>
    </row>
    <row r="38" spans="1:11" x14ac:dyDescent="0.2">
      <c r="A38" s="31" t="s">
        <v>192</v>
      </c>
      <c r="B38" s="42">
        <v>2140</v>
      </c>
      <c r="C38" s="1">
        <v>0</v>
      </c>
      <c r="D38" s="2">
        <v>0</v>
      </c>
      <c r="E38" s="3" t="s">
        <v>7</v>
      </c>
      <c r="F38" s="1">
        <v>0</v>
      </c>
      <c r="G38" s="2">
        <v>0</v>
      </c>
      <c r="H38" s="3" t="s">
        <v>7</v>
      </c>
      <c r="I38" s="1">
        <v>1000</v>
      </c>
      <c r="J38" s="2">
        <v>26669</v>
      </c>
      <c r="K38" s="11" t="s">
        <v>51</v>
      </c>
    </row>
    <row r="39" spans="1:11" x14ac:dyDescent="0.2">
      <c r="A39" s="31" t="s">
        <v>193</v>
      </c>
      <c r="B39" s="42">
        <v>2141</v>
      </c>
      <c r="C39" s="1">
        <v>0</v>
      </c>
      <c r="D39" s="2">
        <v>0</v>
      </c>
      <c r="E39" s="3" t="s">
        <v>7</v>
      </c>
      <c r="F39" s="1">
        <v>0</v>
      </c>
      <c r="G39" s="2">
        <v>0</v>
      </c>
      <c r="H39" s="3" t="s">
        <v>7</v>
      </c>
      <c r="I39" s="1">
        <v>13</v>
      </c>
      <c r="J39" s="2">
        <v>40</v>
      </c>
      <c r="K39" s="11" t="s">
        <v>52</v>
      </c>
    </row>
    <row r="40" spans="1:11" x14ac:dyDescent="0.2">
      <c r="A40" s="31" t="s">
        <v>194</v>
      </c>
      <c r="B40" s="42">
        <v>2142</v>
      </c>
      <c r="C40" s="1">
        <v>0</v>
      </c>
      <c r="D40" s="2">
        <v>0</v>
      </c>
      <c r="E40" s="3" t="s">
        <v>7</v>
      </c>
      <c r="F40" s="1">
        <v>299</v>
      </c>
      <c r="G40" s="2">
        <v>56</v>
      </c>
      <c r="H40" s="3" t="s">
        <v>53</v>
      </c>
      <c r="I40" s="1">
        <v>0</v>
      </c>
      <c r="J40" s="2">
        <v>41</v>
      </c>
      <c r="K40" s="11" t="s">
        <v>7</v>
      </c>
    </row>
    <row r="41" spans="1:11" x14ac:dyDescent="0.2">
      <c r="A41" s="31" t="s">
        <v>195</v>
      </c>
      <c r="B41" s="42">
        <v>2148</v>
      </c>
      <c r="C41" s="1">
        <v>18633856</v>
      </c>
      <c r="D41" s="2">
        <v>18350788</v>
      </c>
      <c r="E41" s="3" t="s">
        <v>54</v>
      </c>
      <c r="F41" s="1">
        <v>374196</v>
      </c>
      <c r="G41" s="2">
        <v>377224</v>
      </c>
      <c r="H41" s="3" t="s">
        <v>55</v>
      </c>
      <c r="I41" s="1">
        <v>265700</v>
      </c>
      <c r="J41" s="2">
        <v>246615</v>
      </c>
      <c r="K41" s="11" t="s">
        <v>56</v>
      </c>
    </row>
    <row r="42" spans="1:11" x14ac:dyDescent="0.2">
      <c r="A42" s="31" t="s">
        <v>196</v>
      </c>
      <c r="B42" s="42">
        <v>2151</v>
      </c>
      <c r="C42" s="1">
        <v>0</v>
      </c>
      <c r="D42" s="2">
        <v>0</v>
      </c>
      <c r="E42" s="3" t="s">
        <v>7</v>
      </c>
      <c r="F42" s="1">
        <v>0</v>
      </c>
      <c r="G42" s="2">
        <v>8</v>
      </c>
      <c r="H42" s="3" t="s">
        <v>7</v>
      </c>
      <c r="I42" s="1">
        <v>0</v>
      </c>
      <c r="J42" s="2">
        <v>199</v>
      </c>
      <c r="K42" s="11" t="s">
        <v>7</v>
      </c>
    </row>
    <row r="43" spans="1:11" x14ac:dyDescent="0.2">
      <c r="A43" s="31" t="s">
        <v>197</v>
      </c>
      <c r="B43" s="42">
        <v>2155</v>
      </c>
      <c r="C43" s="1">
        <v>0</v>
      </c>
      <c r="D43" s="2">
        <v>0</v>
      </c>
      <c r="E43" s="3" t="s">
        <v>7</v>
      </c>
      <c r="F43" s="1">
        <v>0</v>
      </c>
      <c r="G43" s="2">
        <v>0</v>
      </c>
      <c r="H43" s="3" t="s">
        <v>7</v>
      </c>
      <c r="I43" s="1">
        <v>0</v>
      </c>
      <c r="J43" s="2">
        <v>0</v>
      </c>
      <c r="K43" s="11" t="s">
        <v>7</v>
      </c>
    </row>
    <row r="44" spans="1:11" x14ac:dyDescent="0.2">
      <c r="A44" s="33" t="s">
        <v>198</v>
      </c>
      <c r="B44" s="42">
        <v>2156</v>
      </c>
      <c r="C44" s="1">
        <v>0</v>
      </c>
      <c r="D44" s="2">
        <v>0</v>
      </c>
      <c r="E44" s="3" t="s">
        <v>7</v>
      </c>
      <c r="F44" s="1">
        <v>0</v>
      </c>
      <c r="G44" s="2">
        <v>0</v>
      </c>
      <c r="H44" s="3" t="s">
        <v>7</v>
      </c>
      <c r="I44" s="1">
        <v>0</v>
      </c>
      <c r="J44" s="2">
        <v>10</v>
      </c>
      <c r="K44" s="11" t="s">
        <v>7</v>
      </c>
    </row>
    <row r="45" spans="1:11" x14ac:dyDescent="0.2">
      <c r="A45" s="31" t="s">
        <v>199</v>
      </c>
      <c r="B45" s="42">
        <v>2157</v>
      </c>
      <c r="C45" s="1">
        <v>0</v>
      </c>
      <c r="D45" s="2">
        <v>0</v>
      </c>
      <c r="E45" s="3" t="s">
        <v>7</v>
      </c>
      <c r="F45" s="1">
        <v>0</v>
      </c>
      <c r="G45" s="2">
        <v>0</v>
      </c>
      <c r="H45" s="3" t="s">
        <v>7</v>
      </c>
      <c r="I45" s="1">
        <v>0</v>
      </c>
      <c r="J45" s="2">
        <v>147</v>
      </c>
      <c r="K45" s="11" t="s">
        <v>7</v>
      </c>
    </row>
    <row r="46" spans="1:11" ht="12" thickBot="1" x14ac:dyDescent="0.25">
      <c r="A46" s="33" t="s">
        <v>201</v>
      </c>
      <c r="B46" s="43" t="s">
        <v>57</v>
      </c>
      <c r="C46" s="1">
        <v>0</v>
      </c>
      <c r="D46" s="2">
        <v>0</v>
      </c>
      <c r="E46" s="3" t="s">
        <v>7</v>
      </c>
      <c r="F46" s="1">
        <v>0</v>
      </c>
      <c r="G46" s="2">
        <v>0</v>
      </c>
      <c r="H46" s="3" t="s">
        <v>7</v>
      </c>
      <c r="I46" s="1">
        <v>0</v>
      </c>
      <c r="J46" s="2">
        <v>17</v>
      </c>
      <c r="K46" s="11" t="s">
        <v>7</v>
      </c>
    </row>
    <row r="47" spans="1:11" ht="12.6" thickBot="1" x14ac:dyDescent="0.3">
      <c r="A47" s="44" t="s">
        <v>200</v>
      </c>
      <c r="B47" s="13"/>
      <c r="C47" s="14">
        <v>18633856</v>
      </c>
      <c r="D47" s="15">
        <v>18350788</v>
      </c>
      <c r="E47" s="16" t="s">
        <v>54</v>
      </c>
      <c r="F47" s="76">
        <f>522545-1</f>
        <v>522544</v>
      </c>
      <c r="G47" s="15">
        <v>536443</v>
      </c>
      <c r="H47" s="16" t="s">
        <v>58</v>
      </c>
      <c r="I47" s="14">
        <v>396986</v>
      </c>
      <c r="J47" s="15">
        <v>442497</v>
      </c>
      <c r="K47" s="17" t="s">
        <v>59</v>
      </c>
    </row>
    <row r="48" spans="1:11" ht="12" thickTop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2">
      <c r="A49" s="7" t="s">
        <v>203</v>
      </c>
      <c r="B49" s="7"/>
      <c r="C49" s="7"/>
      <c r="D49" s="7"/>
      <c r="E49" s="7"/>
      <c r="F49" s="75"/>
      <c r="G49" s="7"/>
      <c r="H49" s="7"/>
      <c r="I49" s="7"/>
      <c r="J49" s="7"/>
      <c r="K49" s="7"/>
    </row>
    <row r="50" spans="1:11" x14ac:dyDescent="0.2">
      <c r="A50" s="7"/>
      <c r="B50" s="7"/>
      <c r="C50" s="18"/>
      <c r="D50" s="18"/>
      <c r="E50" s="18"/>
      <c r="F50" s="18"/>
      <c r="G50" s="18"/>
      <c r="H50" s="18"/>
      <c r="I50" s="18"/>
      <c r="J50" s="18"/>
      <c r="K50" s="18"/>
    </row>
    <row r="51" spans="1:11" x14ac:dyDescent="0.2">
      <c r="A51" s="7"/>
      <c r="B51" s="7"/>
      <c r="C51" s="18"/>
      <c r="D51" s="18"/>
      <c r="E51" s="7"/>
      <c r="F51" s="18"/>
      <c r="G51" s="18"/>
      <c r="H51" s="7"/>
      <c r="I51" s="18"/>
      <c r="J51" s="18"/>
      <c r="K51" s="7"/>
    </row>
    <row r="52" spans="1:1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2">
      <c r="A74" s="19"/>
      <c r="B74" s="19"/>
      <c r="C74" s="20"/>
      <c r="D74" s="20"/>
      <c r="E74" s="20"/>
      <c r="F74" s="20"/>
      <c r="G74" s="20"/>
      <c r="H74" s="20"/>
      <c r="I74" s="20"/>
      <c r="J74" s="20"/>
      <c r="K74" s="20"/>
    </row>
    <row r="75" spans="1:11" x14ac:dyDescent="0.2">
      <c r="A75" s="19"/>
      <c r="B75" s="19"/>
      <c r="C75" s="20"/>
      <c r="D75" s="20"/>
      <c r="E75" s="20"/>
      <c r="F75" s="20"/>
      <c r="G75" s="20"/>
      <c r="H75" s="20"/>
      <c r="I75" s="20"/>
      <c r="J75" s="20"/>
      <c r="K75" s="20"/>
    </row>
    <row r="76" spans="1:11" x14ac:dyDescent="0.2">
      <c r="A76" s="19"/>
      <c r="B76" s="19"/>
      <c r="C76" s="20"/>
      <c r="D76" s="20"/>
      <c r="E76" s="20"/>
      <c r="F76" s="20"/>
      <c r="G76" s="20"/>
      <c r="H76" s="20"/>
      <c r="I76" s="20"/>
      <c r="J76" s="20"/>
      <c r="K76" s="20"/>
    </row>
    <row r="77" spans="1:11" x14ac:dyDescent="0.2">
      <c r="A77" s="19"/>
      <c r="B77" s="19"/>
      <c r="C77" s="20"/>
      <c r="D77" s="20"/>
      <c r="E77" s="20"/>
      <c r="F77" s="20"/>
      <c r="G77" s="20"/>
      <c r="H77" s="20"/>
      <c r="I77" s="20"/>
      <c r="J77" s="20"/>
      <c r="K77" s="20"/>
    </row>
    <row r="78" spans="1:11" x14ac:dyDescent="0.2">
      <c r="A78" s="19"/>
      <c r="B78" s="19"/>
      <c r="C78" s="20"/>
      <c r="D78" s="20"/>
      <c r="E78" s="20"/>
      <c r="F78" s="20"/>
      <c r="G78" s="20"/>
      <c r="H78" s="20"/>
      <c r="I78" s="20"/>
      <c r="J78" s="20"/>
      <c r="K78" s="20"/>
    </row>
    <row r="79" spans="1:11" x14ac:dyDescent="0.2">
      <c r="A79" s="19"/>
      <c r="B79" s="19"/>
      <c r="C79" s="20"/>
      <c r="D79" s="20"/>
      <c r="E79" s="20"/>
      <c r="F79" s="20"/>
      <c r="G79" s="20"/>
      <c r="H79" s="20"/>
      <c r="I79" s="20"/>
      <c r="J79" s="20"/>
      <c r="K79" s="20"/>
    </row>
    <row r="80" spans="1:11" x14ac:dyDescent="0.2">
      <c r="A80" s="19"/>
      <c r="B80" s="19"/>
      <c r="C80" s="20"/>
      <c r="D80" s="20"/>
      <c r="E80" s="20"/>
      <c r="F80" s="20"/>
      <c r="G80" s="20"/>
      <c r="H80" s="20"/>
      <c r="I80" s="20"/>
      <c r="J80" s="20"/>
      <c r="K80" s="20"/>
    </row>
    <row r="81" spans="1:11" x14ac:dyDescent="0.2">
      <c r="A81" s="19"/>
      <c r="B81" s="19"/>
      <c r="C81" s="20"/>
      <c r="D81" s="20"/>
      <c r="E81" s="20"/>
      <c r="F81" s="20"/>
      <c r="G81" s="20"/>
      <c r="H81" s="20"/>
      <c r="I81" s="20"/>
      <c r="J81" s="20"/>
      <c r="K81" s="20"/>
    </row>
    <row r="82" spans="1:11" x14ac:dyDescent="0.2">
      <c r="A82" s="19"/>
      <c r="B82" s="19"/>
      <c r="C82" s="20"/>
      <c r="D82" s="20"/>
      <c r="E82" s="20"/>
      <c r="F82" s="20"/>
      <c r="G82" s="20"/>
      <c r="H82" s="20"/>
      <c r="I82" s="20"/>
      <c r="J82" s="20"/>
      <c r="K82" s="20"/>
    </row>
    <row r="83" spans="1:11" x14ac:dyDescent="0.2">
      <c r="A83" s="19"/>
      <c r="B83" s="19"/>
      <c r="C83" s="20"/>
      <c r="D83" s="20"/>
      <c r="E83" s="20"/>
      <c r="F83" s="20"/>
      <c r="G83" s="20"/>
      <c r="H83" s="20"/>
      <c r="I83" s="20"/>
      <c r="J83" s="20"/>
      <c r="K83" s="20"/>
    </row>
    <row r="84" spans="1:11" x14ac:dyDescent="0.2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</row>
    <row r="85" spans="1:11" x14ac:dyDescent="0.2">
      <c r="A85" s="19"/>
      <c r="B85" s="19"/>
      <c r="C85" s="20"/>
      <c r="D85" s="20"/>
      <c r="E85" s="20"/>
      <c r="F85" s="20"/>
      <c r="G85" s="20"/>
      <c r="H85" s="20"/>
      <c r="I85" s="20"/>
      <c r="J85" s="20"/>
      <c r="K85" s="20"/>
    </row>
    <row r="86" spans="1:11" x14ac:dyDescent="0.2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</row>
    <row r="87" spans="1:11" x14ac:dyDescent="0.2">
      <c r="A87" s="19"/>
      <c r="B87" s="19"/>
      <c r="C87" s="20"/>
      <c r="D87" s="20"/>
      <c r="E87" s="20"/>
      <c r="F87" s="20"/>
      <c r="G87" s="20"/>
      <c r="H87" s="20"/>
      <c r="I87" s="20"/>
      <c r="J87" s="20"/>
      <c r="K87" s="20"/>
    </row>
    <row r="88" spans="1:11" x14ac:dyDescent="0.2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</row>
    <row r="89" spans="1:11" x14ac:dyDescent="0.2">
      <c r="A89" s="19"/>
      <c r="B89" s="19"/>
      <c r="C89" s="20"/>
      <c r="D89" s="20"/>
      <c r="E89" s="20"/>
      <c r="F89" s="20"/>
      <c r="G89" s="20"/>
      <c r="H89" s="20"/>
      <c r="I89" s="20"/>
      <c r="J89" s="20"/>
      <c r="K89" s="20"/>
    </row>
    <row r="90" spans="1:11" x14ac:dyDescent="0.2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</row>
    <row r="91" spans="1:11" x14ac:dyDescent="0.2">
      <c r="A91" s="19"/>
      <c r="B91" s="19"/>
      <c r="C91" s="20"/>
      <c r="D91" s="20"/>
      <c r="E91" s="20"/>
      <c r="F91" s="20"/>
      <c r="G91" s="20"/>
      <c r="H91" s="20"/>
      <c r="I91" s="20"/>
      <c r="J91" s="20"/>
      <c r="K91" s="20"/>
    </row>
    <row r="92" spans="1:11" x14ac:dyDescent="0.2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</row>
    <row r="93" spans="1:11" x14ac:dyDescent="0.2">
      <c r="A93" s="19"/>
      <c r="B93" s="19"/>
      <c r="C93" s="20"/>
      <c r="D93" s="20"/>
      <c r="E93" s="20"/>
      <c r="F93" s="20"/>
      <c r="G93" s="20"/>
      <c r="H93" s="20"/>
      <c r="I93" s="20"/>
      <c r="J93" s="20"/>
      <c r="K93" s="20"/>
    </row>
    <row r="94" spans="1:11" x14ac:dyDescent="0.2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</row>
    <row r="95" spans="1:11" x14ac:dyDescent="0.2">
      <c r="A95" s="19"/>
      <c r="B95" s="19"/>
      <c r="C95" s="20"/>
      <c r="D95" s="20"/>
      <c r="E95" s="20"/>
      <c r="F95" s="20"/>
      <c r="G95" s="20"/>
      <c r="H95" s="20"/>
      <c r="I95" s="20"/>
      <c r="J95" s="20"/>
      <c r="K95" s="20"/>
    </row>
    <row r="96" spans="1:11" x14ac:dyDescent="0.2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</row>
    <row r="97" spans="1:11" x14ac:dyDescent="0.2">
      <c r="A97" s="19"/>
      <c r="B97" s="19"/>
      <c r="C97" s="20"/>
      <c r="D97" s="20"/>
      <c r="E97" s="20"/>
      <c r="F97" s="20"/>
      <c r="G97" s="20"/>
      <c r="H97" s="20"/>
      <c r="I97" s="20"/>
      <c r="J97" s="20"/>
      <c r="K97" s="20"/>
    </row>
    <row r="98" spans="1:11" x14ac:dyDescent="0.2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</row>
    <row r="99" spans="1:11" x14ac:dyDescent="0.2">
      <c r="A99" s="19"/>
      <c r="B99" s="19"/>
      <c r="C99" s="20"/>
      <c r="D99" s="20"/>
      <c r="E99" s="20"/>
      <c r="F99" s="20"/>
      <c r="G99" s="20"/>
      <c r="H99" s="20"/>
      <c r="I99" s="20"/>
      <c r="J99" s="20"/>
      <c r="K99" s="20"/>
    </row>
    <row r="100" spans="1:11" x14ac:dyDescent="0.2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</row>
    <row r="101" spans="1:11" x14ac:dyDescent="0.2">
      <c r="A101" s="19"/>
      <c r="B101" s="19"/>
      <c r="C101" s="20"/>
      <c r="D101" s="20"/>
      <c r="E101" s="20"/>
      <c r="F101" s="20"/>
      <c r="G101" s="20"/>
      <c r="H101" s="20"/>
      <c r="I101" s="20"/>
      <c r="J101" s="20"/>
      <c r="K101" s="20"/>
    </row>
    <row r="102" spans="1:11" x14ac:dyDescent="0.2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</row>
    <row r="103" spans="1:11" x14ac:dyDescent="0.2">
      <c r="A103" s="19"/>
      <c r="B103" s="19"/>
      <c r="C103" s="20"/>
      <c r="D103" s="20"/>
      <c r="E103" s="20"/>
      <c r="F103" s="20"/>
      <c r="G103" s="20"/>
      <c r="H103" s="20"/>
      <c r="I103" s="20"/>
      <c r="J103" s="20"/>
      <c r="K103" s="20"/>
    </row>
    <row r="104" spans="1:11" x14ac:dyDescent="0.2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</row>
    <row r="105" spans="1:11" x14ac:dyDescent="0.2">
      <c r="A105" s="19"/>
      <c r="B105" s="19"/>
      <c r="C105" s="20"/>
      <c r="D105" s="20"/>
      <c r="E105" s="20"/>
      <c r="F105" s="20"/>
      <c r="G105" s="20"/>
      <c r="H105" s="20"/>
      <c r="I105" s="20"/>
      <c r="J105" s="20"/>
      <c r="K105" s="20"/>
    </row>
    <row r="106" spans="1:11" x14ac:dyDescent="0.2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</row>
    <row r="107" spans="1:11" x14ac:dyDescent="0.2">
      <c r="A107" s="19"/>
      <c r="B107" s="19"/>
      <c r="C107" s="20"/>
      <c r="D107" s="20"/>
      <c r="E107" s="20"/>
      <c r="F107" s="20"/>
      <c r="G107" s="20"/>
      <c r="H107" s="20"/>
      <c r="I107" s="20"/>
      <c r="J107" s="20"/>
      <c r="K107" s="20"/>
    </row>
    <row r="108" spans="1:11" x14ac:dyDescent="0.2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</row>
    <row r="109" spans="1:11" x14ac:dyDescent="0.2">
      <c r="A109" s="19"/>
      <c r="B109" s="19"/>
      <c r="C109" s="20"/>
      <c r="D109" s="20"/>
      <c r="E109" s="20"/>
      <c r="F109" s="20"/>
      <c r="G109" s="20"/>
      <c r="H109" s="20"/>
      <c r="I109" s="20"/>
      <c r="J109" s="20"/>
      <c r="K109" s="20"/>
    </row>
    <row r="110" spans="1:11" x14ac:dyDescent="0.2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</row>
    <row r="111" spans="1:11" x14ac:dyDescent="0.2">
      <c r="A111" s="19"/>
      <c r="B111" s="19"/>
      <c r="C111" s="20"/>
      <c r="D111" s="20"/>
      <c r="E111" s="20"/>
      <c r="F111" s="20"/>
      <c r="G111" s="20"/>
      <c r="H111" s="20"/>
      <c r="I111" s="20"/>
      <c r="J111" s="20"/>
      <c r="K111" s="20"/>
    </row>
    <row r="112" spans="1:11" x14ac:dyDescent="0.2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</row>
    <row r="113" spans="1:11" x14ac:dyDescent="0.2">
      <c r="A113" s="19"/>
      <c r="B113" s="19"/>
      <c r="C113" s="20"/>
      <c r="D113" s="20"/>
      <c r="E113" s="20"/>
      <c r="F113" s="20"/>
      <c r="G113" s="20"/>
      <c r="H113" s="20"/>
      <c r="I113" s="20"/>
      <c r="J113" s="20"/>
      <c r="K113" s="20"/>
    </row>
    <row r="114" spans="1:11" x14ac:dyDescent="0.2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</row>
    <row r="115" spans="1:11" x14ac:dyDescent="0.2">
      <c r="A115" s="19"/>
      <c r="B115" s="19"/>
      <c r="C115" s="20"/>
      <c r="D115" s="20"/>
      <c r="E115" s="20"/>
      <c r="F115" s="20"/>
      <c r="G115" s="20"/>
      <c r="H115" s="20"/>
      <c r="I115" s="20"/>
      <c r="J115" s="20"/>
      <c r="K115" s="20"/>
    </row>
    <row r="116" spans="1:11" x14ac:dyDescent="0.2">
      <c r="A116" s="19"/>
      <c r="B116" s="19"/>
      <c r="C116" s="20"/>
      <c r="D116" s="20"/>
      <c r="E116" s="20"/>
      <c r="F116" s="20"/>
      <c r="G116" s="20"/>
      <c r="H116" s="20"/>
      <c r="I116" s="20"/>
      <c r="J116" s="20"/>
      <c r="K116" s="20"/>
    </row>
    <row r="117" spans="1:11" x14ac:dyDescent="0.2">
      <c r="A117" s="19"/>
      <c r="B117" s="19"/>
      <c r="C117" s="20"/>
      <c r="D117" s="20"/>
      <c r="E117" s="20"/>
      <c r="F117" s="20"/>
      <c r="G117" s="20"/>
      <c r="H117" s="20"/>
      <c r="I117" s="20"/>
      <c r="J117" s="20"/>
      <c r="K117" s="20"/>
    </row>
    <row r="118" spans="1:11" x14ac:dyDescent="0.2">
      <c r="A118" s="19"/>
      <c r="B118" s="19"/>
      <c r="C118" s="20"/>
      <c r="D118" s="20"/>
      <c r="E118" s="20"/>
      <c r="F118" s="20"/>
      <c r="G118" s="20"/>
      <c r="H118" s="20"/>
      <c r="I118" s="20"/>
      <c r="J118" s="20"/>
      <c r="K118" s="20"/>
    </row>
    <row r="119" spans="1:11" x14ac:dyDescent="0.2">
      <c r="A119" s="19"/>
      <c r="B119" s="19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x14ac:dyDescent="0.2">
      <c r="A120" s="19"/>
      <c r="B120" s="19"/>
      <c r="C120" s="20"/>
      <c r="D120" s="20"/>
      <c r="E120" s="20"/>
      <c r="F120" s="20"/>
      <c r="G120" s="20"/>
      <c r="H120" s="20"/>
      <c r="I120" s="20"/>
      <c r="J120" s="20"/>
      <c r="K120" s="20"/>
    </row>
    <row r="121" spans="1:11" x14ac:dyDescent="0.2">
      <c r="A121" s="19"/>
      <c r="B121" s="19"/>
      <c r="C121" s="20"/>
      <c r="D121" s="20"/>
      <c r="E121" s="20"/>
      <c r="F121" s="20"/>
      <c r="G121" s="20"/>
      <c r="H121" s="20"/>
      <c r="I121" s="20"/>
      <c r="J121" s="20"/>
      <c r="K121" s="20"/>
    </row>
    <row r="122" spans="1:11" x14ac:dyDescent="0.2">
      <c r="A122" s="19"/>
      <c r="B122" s="19"/>
      <c r="C122" s="20"/>
      <c r="D122" s="20"/>
      <c r="E122" s="20"/>
      <c r="F122" s="20"/>
      <c r="G122" s="20"/>
      <c r="H122" s="20"/>
      <c r="I122" s="20"/>
      <c r="J122" s="20"/>
      <c r="K122" s="20"/>
    </row>
    <row r="123" spans="1:11" x14ac:dyDescent="0.2">
      <c r="A123" s="19"/>
      <c r="B123" s="20"/>
      <c r="C123" s="20"/>
      <c r="D123" s="20"/>
      <c r="E123" s="20"/>
      <c r="F123" s="20"/>
      <c r="G123" s="20"/>
      <c r="H123" s="20"/>
      <c r="I123" s="20"/>
      <c r="J123" s="20"/>
      <c r="K123" s="20"/>
    </row>
    <row r="124" spans="1:11" x14ac:dyDescent="0.2">
      <c r="A124" s="19"/>
      <c r="B124" s="20"/>
      <c r="C124" s="20"/>
      <c r="D124" s="20"/>
      <c r="E124" s="20"/>
      <c r="F124" s="20"/>
      <c r="G124" s="20"/>
      <c r="H124" s="20"/>
      <c r="I124" s="20"/>
      <c r="J124" s="20"/>
      <c r="K124" s="20"/>
    </row>
    <row r="125" spans="1:11" x14ac:dyDescent="0.2">
      <c r="A125" s="19"/>
      <c r="B125" s="20"/>
      <c r="C125" s="20"/>
      <c r="D125" s="20"/>
      <c r="E125" s="20"/>
      <c r="F125" s="20"/>
      <c r="G125" s="20"/>
      <c r="H125" s="20"/>
      <c r="I125" s="20"/>
      <c r="J125" s="20"/>
      <c r="K125" s="20"/>
    </row>
    <row r="126" spans="1:11" x14ac:dyDescent="0.2">
      <c r="A126" s="19"/>
      <c r="B126" s="19"/>
      <c r="C126" s="20"/>
      <c r="D126" s="20"/>
      <c r="E126" s="20"/>
      <c r="F126" s="20"/>
      <c r="G126" s="20"/>
      <c r="H126" s="20"/>
      <c r="I126" s="20"/>
      <c r="J126" s="20"/>
      <c r="K126" s="20"/>
    </row>
    <row r="127" spans="1:11" x14ac:dyDescent="0.2">
      <c r="A127" s="19"/>
      <c r="B127" s="19"/>
      <c r="C127" s="20"/>
      <c r="D127" s="20"/>
      <c r="E127" s="20"/>
      <c r="F127" s="20"/>
      <c r="G127" s="20"/>
      <c r="H127" s="20"/>
      <c r="I127" s="20"/>
      <c r="J127" s="20"/>
      <c r="K127" s="20"/>
    </row>
    <row r="128" spans="1:11" x14ac:dyDescent="0.2">
      <c r="A128" s="19"/>
      <c r="B128" s="19"/>
      <c r="C128" s="20"/>
      <c r="D128" s="20"/>
      <c r="E128" s="20"/>
      <c r="F128" s="20"/>
      <c r="G128" s="20"/>
      <c r="H128" s="20"/>
      <c r="I128" s="20"/>
      <c r="J128" s="20"/>
      <c r="K128" s="20"/>
    </row>
    <row r="129" spans="1:11" x14ac:dyDescent="0.2">
      <c r="A129" s="19"/>
      <c r="B129" s="19"/>
      <c r="C129" s="20"/>
      <c r="D129" s="20"/>
      <c r="E129" s="20"/>
      <c r="F129" s="20"/>
      <c r="G129" s="20"/>
      <c r="H129" s="20"/>
      <c r="I129" s="20"/>
      <c r="J129" s="20"/>
      <c r="K129" s="20"/>
    </row>
    <row r="130" spans="1:11" x14ac:dyDescent="0.2">
      <c r="A130" s="19"/>
      <c r="B130" s="19"/>
      <c r="C130" s="20"/>
      <c r="D130" s="20"/>
      <c r="E130" s="20"/>
      <c r="F130" s="20"/>
      <c r="G130" s="20"/>
      <c r="H130" s="20"/>
      <c r="I130" s="20"/>
      <c r="J130" s="20"/>
      <c r="K130" s="20"/>
    </row>
    <row r="131" spans="1:11" x14ac:dyDescent="0.2">
      <c r="A131" s="19"/>
      <c r="B131" s="19"/>
      <c r="C131" s="20"/>
      <c r="D131" s="20"/>
      <c r="E131" s="20"/>
      <c r="F131" s="20"/>
      <c r="G131" s="20"/>
      <c r="H131" s="20"/>
      <c r="I131" s="20"/>
      <c r="J131" s="20"/>
      <c r="K131" s="20"/>
    </row>
    <row r="132" spans="1:11" x14ac:dyDescent="0.2">
      <c r="A132" s="19"/>
      <c r="B132" s="19"/>
      <c r="C132" s="20"/>
      <c r="D132" s="20"/>
      <c r="E132" s="20"/>
      <c r="F132" s="20"/>
      <c r="G132" s="20"/>
      <c r="H132" s="20"/>
      <c r="I132" s="20"/>
      <c r="J132" s="20"/>
      <c r="K132" s="20"/>
    </row>
    <row r="133" spans="1:11" x14ac:dyDescent="0.2">
      <c r="A133" s="19"/>
      <c r="B133" s="19"/>
      <c r="C133" s="20"/>
      <c r="D133" s="20"/>
      <c r="E133" s="20"/>
      <c r="F133" s="20"/>
      <c r="G133" s="20"/>
      <c r="H133" s="20"/>
      <c r="I133" s="20"/>
      <c r="J133" s="20"/>
      <c r="K133" s="20"/>
    </row>
    <row r="134" spans="1:11" x14ac:dyDescent="0.2">
      <c r="A134" s="19"/>
      <c r="B134" s="19"/>
      <c r="C134" s="20"/>
      <c r="D134" s="20"/>
      <c r="E134" s="20"/>
      <c r="F134" s="20"/>
      <c r="G134" s="20"/>
      <c r="H134" s="20"/>
      <c r="I134" s="20"/>
      <c r="J134" s="20"/>
      <c r="K134" s="20"/>
    </row>
    <row r="135" spans="1:11" x14ac:dyDescent="0.2">
      <c r="A135" s="19"/>
      <c r="B135" s="19"/>
      <c r="C135" s="20"/>
      <c r="D135" s="20"/>
      <c r="E135" s="20"/>
      <c r="F135" s="20"/>
      <c r="G135" s="20"/>
      <c r="H135" s="20"/>
      <c r="I135" s="20"/>
      <c r="J135" s="20"/>
      <c r="K135" s="20"/>
    </row>
    <row r="136" spans="1:11" x14ac:dyDescent="0.2">
      <c r="A136" s="19"/>
      <c r="B136" s="19"/>
      <c r="C136" s="20"/>
      <c r="D136" s="20"/>
      <c r="E136" s="20"/>
      <c r="F136" s="20"/>
      <c r="G136" s="20"/>
      <c r="H136" s="20"/>
      <c r="I136" s="20"/>
      <c r="J136" s="20"/>
      <c r="K136" s="20"/>
    </row>
    <row r="137" spans="1:11" x14ac:dyDescent="0.2">
      <c r="A137" s="19"/>
      <c r="B137" s="19"/>
      <c r="C137" s="20"/>
      <c r="D137" s="20"/>
      <c r="E137" s="20"/>
      <c r="F137" s="20"/>
      <c r="G137" s="20"/>
      <c r="H137" s="20"/>
      <c r="I137" s="20"/>
      <c r="J137" s="20"/>
      <c r="K137" s="20"/>
    </row>
    <row r="138" spans="1:11" x14ac:dyDescent="0.2">
      <c r="A138" s="19"/>
      <c r="B138" s="19"/>
      <c r="C138" s="20"/>
      <c r="D138" s="20"/>
      <c r="E138" s="20"/>
      <c r="F138" s="20"/>
      <c r="G138" s="20"/>
      <c r="H138" s="20"/>
      <c r="I138" s="20"/>
      <c r="J138" s="20"/>
      <c r="K138" s="20"/>
    </row>
    <row r="139" spans="1:11" x14ac:dyDescent="0.2">
      <c r="A139" s="19"/>
      <c r="B139" s="19"/>
      <c r="C139" s="20"/>
      <c r="D139" s="20"/>
      <c r="E139" s="20"/>
      <c r="F139" s="20"/>
      <c r="G139" s="20"/>
      <c r="H139" s="20"/>
      <c r="I139" s="20"/>
      <c r="J139" s="20"/>
      <c r="K139" s="20"/>
    </row>
    <row r="140" spans="1:11" x14ac:dyDescent="0.2">
      <c r="A140" s="19"/>
      <c r="B140" s="19"/>
      <c r="C140" s="20"/>
      <c r="D140" s="20"/>
      <c r="E140" s="20"/>
      <c r="F140" s="20"/>
      <c r="G140" s="20"/>
      <c r="H140" s="20"/>
      <c r="I140" s="20"/>
      <c r="J140" s="20"/>
      <c r="K140" s="20"/>
    </row>
    <row r="141" spans="1:11" x14ac:dyDescent="0.2">
      <c r="A141" s="19"/>
      <c r="B141" s="19"/>
      <c r="C141" s="20"/>
      <c r="D141" s="20"/>
      <c r="E141" s="20"/>
      <c r="F141" s="20"/>
      <c r="G141" s="20"/>
      <c r="H141" s="20"/>
      <c r="I141" s="20"/>
      <c r="J141" s="20"/>
      <c r="K141" s="20"/>
    </row>
    <row r="142" spans="1:11" x14ac:dyDescent="0.2">
      <c r="A142" s="19"/>
      <c r="B142" s="19"/>
      <c r="C142" s="20"/>
      <c r="D142" s="20"/>
      <c r="E142" s="20"/>
      <c r="F142" s="20"/>
      <c r="G142" s="20"/>
      <c r="H142" s="20"/>
      <c r="I142" s="20"/>
      <c r="J142" s="20"/>
      <c r="K142" s="20"/>
    </row>
    <row r="143" spans="1:11" x14ac:dyDescent="0.2">
      <c r="A143" s="19"/>
      <c r="B143" s="19"/>
      <c r="C143" s="20"/>
      <c r="D143" s="20"/>
      <c r="E143" s="20"/>
      <c r="F143" s="20"/>
      <c r="G143" s="20"/>
      <c r="H143" s="20"/>
      <c r="I143" s="20"/>
      <c r="J143" s="20"/>
      <c r="K143" s="20"/>
    </row>
    <row r="144" spans="1:11" x14ac:dyDescent="0.2">
      <c r="A144" s="19"/>
      <c r="B144" s="19"/>
      <c r="C144" s="20"/>
      <c r="D144" s="20"/>
      <c r="E144" s="20"/>
      <c r="F144" s="20"/>
      <c r="G144" s="20"/>
      <c r="H144" s="20"/>
      <c r="I144" s="20"/>
      <c r="J144" s="20"/>
      <c r="K144" s="20"/>
    </row>
    <row r="145" spans="1:11" x14ac:dyDescent="0.2">
      <c r="A145" s="19"/>
      <c r="B145" s="19"/>
      <c r="C145" s="20"/>
      <c r="D145" s="20"/>
      <c r="E145" s="20"/>
      <c r="F145" s="20"/>
      <c r="G145" s="20"/>
      <c r="H145" s="20"/>
      <c r="I145" s="20"/>
      <c r="J145" s="20"/>
      <c r="K145" s="20"/>
    </row>
    <row r="146" spans="1:11" x14ac:dyDescent="0.2">
      <c r="A146" s="19"/>
      <c r="B146" s="19"/>
      <c r="C146" s="20"/>
      <c r="D146" s="20"/>
      <c r="E146" s="20"/>
      <c r="F146" s="20"/>
      <c r="G146" s="20"/>
      <c r="H146" s="20"/>
      <c r="I146" s="20"/>
      <c r="J146" s="20"/>
      <c r="K146" s="20"/>
    </row>
    <row r="147" spans="1:11" x14ac:dyDescent="0.2">
      <c r="A147" s="19"/>
      <c r="B147" s="19"/>
      <c r="C147" s="20"/>
      <c r="D147" s="20"/>
      <c r="E147" s="20"/>
      <c r="F147" s="20"/>
      <c r="G147" s="20"/>
      <c r="H147" s="20"/>
      <c r="I147" s="20"/>
      <c r="J147" s="20"/>
      <c r="K147" s="20"/>
    </row>
    <row r="148" spans="1:11" x14ac:dyDescent="0.2">
      <c r="A148" s="19"/>
      <c r="B148" s="19"/>
      <c r="C148" s="20"/>
      <c r="D148" s="20"/>
      <c r="E148" s="20"/>
      <c r="F148" s="20"/>
      <c r="G148" s="20"/>
      <c r="H148" s="20"/>
      <c r="I148" s="20"/>
      <c r="J148" s="20"/>
      <c r="K148" s="20"/>
    </row>
    <row r="149" spans="1:11" x14ac:dyDescent="0.2">
      <c r="A149" s="19"/>
      <c r="B149" s="19"/>
      <c r="C149" s="20"/>
      <c r="D149" s="20"/>
      <c r="E149" s="20"/>
      <c r="F149" s="20"/>
      <c r="G149" s="20"/>
      <c r="H149" s="20"/>
      <c r="I149" s="20"/>
      <c r="J149" s="20"/>
      <c r="K149" s="20"/>
    </row>
    <row r="150" spans="1:11" x14ac:dyDescent="0.2">
      <c r="A150" s="19"/>
      <c r="B150" s="19"/>
      <c r="C150" s="20"/>
      <c r="D150" s="20"/>
      <c r="E150" s="20"/>
      <c r="F150" s="20"/>
      <c r="G150" s="20"/>
      <c r="H150" s="20"/>
      <c r="I150" s="20"/>
      <c r="J150" s="20"/>
      <c r="K150" s="20"/>
    </row>
    <row r="151" spans="1:11" x14ac:dyDescent="0.2">
      <c r="A151" s="19"/>
      <c r="B151" s="19"/>
      <c r="C151" s="20"/>
      <c r="D151" s="20"/>
      <c r="E151" s="20"/>
      <c r="F151" s="20"/>
      <c r="G151" s="20"/>
      <c r="H151" s="20"/>
      <c r="I151" s="20"/>
      <c r="J151" s="20"/>
      <c r="K151" s="20"/>
    </row>
    <row r="152" spans="1:11" x14ac:dyDescent="0.2">
      <c r="A152" s="19"/>
      <c r="B152" s="19"/>
      <c r="C152" s="20"/>
      <c r="D152" s="20"/>
      <c r="E152" s="20"/>
      <c r="F152" s="20"/>
      <c r="G152" s="20"/>
      <c r="H152" s="20"/>
      <c r="I152" s="20"/>
      <c r="J152" s="20"/>
      <c r="K152" s="20"/>
    </row>
    <row r="153" spans="1:11" x14ac:dyDescent="0.2">
      <c r="A153" s="19"/>
      <c r="B153" s="19"/>
      <c r="C153" s="20"/>
      <c r="D153" s="20"/>
      <c r="E153" s="20"/>
      <c r="F153" s="20"/>
      <c r="G153" s="20"/>
      <c r="H153" s="20"/>
      <c r="I153" s="20"/>
      <c r="J153" s="20"/>
      <c r="K153" s="20"/>
    </row>
    <row r="154" spans="1:11" x14ac:dyDescent="0.2">
      <c r="A154" s="19"/>
      <c r="B154" s="19"/>
      <c r="C154" s="20"/>
      <c r="D154" s="20"/>
      <c r="E154" s="20"/>
      <c r="F154" s="20"/>
      <c r="G154" s="20"/>
      <c r="H154" s="20"/>
      <c r="I154" s="20"/>
      <c r="J154" s="20"/>
      <c r="K154" s="20"/>
    </row>
    <row r="155" spans="1:11" x14ac:dyDescent="0.2">
      <c r="A155" s="19"/>
      <c r="B155" s="19"/>
      <c r="C155" s="20"/>
      <c r="D155" s="20"/>
      <c r="E155" s="20"/>
      <c r="F155" s="20"/>
      <c r="G155" s="20"/>
      <c r="H155" s="20"/>
      <c r="I155" s="20"/>
      <c r="J155" s="20"/>
      <c r="K155" s="20"/>
    </row>
    <row r="156" spans="1:11" x14ac:dyDescent="0.2">
      <c r="A156" s="19"/>
      <c r="B156" s="19"/>
      <c r="C156" s="20"/>
      <c r="D156" s="20"/>
      <c r="E156" s="20"/>
      <c r="F156" s="20"/>
      <c r="G156" s="20"/>
      <c r="H156" s="20"/>
      <c r="I156" s="20"/>
      <c r="J156" s="20"/>
      <c r="K156" s="20"/>
    </row>
    <row r="157" spans="1:11" x14ac:dyDescent="0.2">
      <c r="A157" s="19"/>
      <c r="B157" s="19"/>
      <c r="C157" s="20"/>
      <c r="D157" s="20"/>
      <c r="E157" s="20"/>
      <c r="F157" s="20"/>
      <c r="G157" s="20"/>
      <c r="H157" s="20"/>
      <c r="I157" s="20"/>
      <c r="J157" s="20"/>
      <c r="K157" s="20"/>
    </row>
    <row r="158" spans="1:11" x14ac:dyDescent="0.2">
      <c r="A158" s="19"/>
      <c r="B158" s="19"/>
      <c r="C158" s="20"/>
      <c r="D158" s="20"/>
      <c r="E158" s="20"/>
      <c r="F158" s="20"/>
      <c r="G158" s="20"/>
      <c r="H158" s="20"/>
      <c r="I158" s="20"/>
      <c r="J158" s="20"/>
      <c r="K158" s="20"/>
    </row>
    <row r="159" spans="1:11" x14ac:dyDescent="0.2">
      <c r="A159" s="19"/>
      <c r="B159" s="19"/>
      <c r="C159" s="20"/>
      <c r="D159" s="20"/>
      <c r="E159" s="20"/>
      <c r="F159" s="20"/>
      <c r="G159" s="20"/>
      <c r="H159" s="20"/>
      <c r="I159" s="20"/>
      <c r="J159" s="20"/>
      <c r="K159" s="20"/>
    </row>
    <row r="160" spans="1:11" x14ac:dyDescent="0.2">
      <c r="A160" s="19"/>
      <c r="B160" s="19"/>
      <c r="C160" s="20"/>
      <c r="D160" s="20"/>
      <c r="E160" s="20"/>
      <c r="F160" s="20"/>
      <c r="G160" s="20"/>
      <c r="H160" s="20"/>
      <c r="I160" s="20"/>
      <c r="J160" s="20"/>
      <c r="K160" s="20"/>
    </row>
    <row r="161" spans="1:11" x14ac:dyDescent="0.2">
      <c r="A161" s="19"/>
      <c r="B161" s="19"/>
      <c r="C161" s="20"/>
      <c r="D161" s="20"/>
      <c r="E161" s="20"/>
      <c r="F161" s="20"/>
      <c r="G161" s="20"/>
      <c r="H161" s="20"/>
      <c r="I161" s="20"/>
      <c r="J161" s="20"/>
      <c r="K161" s="20"/>
    </row>
    <row r="162" spans="1:11" x14ac:dyDescent="0.2">
      <c r="A162" s="19"/>
      <c r="B162" s="19"/>
      <c r="C162" s="20"/>
      <c r="D162" s="20"/>
      <c r="E162" s="20"/>
      <c r="F162" s="20"/>
      <c r="G162" s="20"/>
      <c r="H162" s="20"/>
      <c r="I162" s="20"/>
      <c r="J162" s="20"/>
      <c r="K162" s="20"/>
    </row>
    <row r="163" spans="1:11" x14ac:dyDescent="0.2">
      <c r="A163" s="19"/>
      <c r="B163" s="19"/>
      <c r="C163" s="20"/>
      <c r="D163" s="20"/>
      <c r="E163" s="20"/>
      <c r="F163" s="20"/>
      <c r="G163" s="20"/>
      <c r="H163" s="20"/>
      <c r="I163" s="20"/>
      <c r="J163" s="20"/>
      <c r="K163" s="20"/>
    </row>
    <row r="164" spans="1:11" x14ac:dyDescent="0.2">
      <c r="A164" s="19"/>
      <c r="B164" s="19"/>
      <c r="C164" s="20"/>
      <c r="D164" s="20"/>
      <c r="E164" s="20"/>
      <c r="F164" s="20"/>
      <c r="G164" s="20"/>
      <c r="H164" s="20"/>
      <c r="I164" s="20"/>
      <c r="J164" s="20"/>
      <c r="K164" s="20"/>
    </row>
    <row r="165" spans="1:11" x14ac:dyDescent="0.2">
      <c r="A165" s="19"/>
      <c r="B165" s="19"/>
      <c r="C165" s="20"/>
      <c r="D165" s="20"/>
      <c r="E165" s="20"/>
      <c r="F165" s="20"/>
      <c r="G165" s="20"/>
      <c r="H165" s="20"/>
      <c r="I165" s="20"/>
      <c r="J165" s="20"/>
      <c r="K165" s="20"/>
    </row>
    <row r="166" spans="1:11" x14ac:dyDescent="0.2">
      <c r="A166" s="19"/>
      <c r="B166" s="19"/>
      <c r="C166" s="20"/>
      <c r="D166" s="20"/>
      <c r="E166" s="20"/>
      <c r="F166" s="20"/>
      <c r="G166" s="20"/>
      <c r="H166" s="20"/>
      <c r="I166" s="20"/>
      <c r="J166" s="20"/>
      <c r="K166" s="20"/>
    </row>
    <row r="167" spans="1:11" x14ac:dyDescent="0.2">
      <c r="A167" s="19"/>
      <c r="B167" s="19"/>
      <c r="C167" s="20"/>
      <c r="D167" s="20"/>
      <c r="E167" s="20"/>
      <c r="F167" s="20"/>
      <c r="G167" s="20"/>
      <c r="H167" s="20"/>
      <c r="I167" s="20"/>
      <c r="J167" s="20"/>
      <c r="K167" s="20"/>
    </row>
    <row r="168" spans="1:11" x14ac:dyDescent="0.2">
      <c r="A168" s="19"/>
      <c r="B168" s="19"/>
      <c r="C168" s="20"/>
      <c r="D168" s="20"/>
      <c r="E168" s="20"/>
      <c r="F168" s="20"/>
      <c r="G168" s="20"/>
      <c r="H168" s="20"/>
      <c r="I168" s="20"/>
      <c r="J168" s="20"/>
      <c r="K168" s="20"/>
    </row>
    <row r="169" spans="1:11" x14ac:dyDescent="0.2">
      <c r="A169" s="19"/>
      <c r="B169" s="19"/>
      <c r="C169" s="20"/>
      <c r="D169" s="20"/>
      <c r="E169" s="20"/>
      <c r="F169" s="20"/>
      <c r="G169" s="20"/>
      <c r="H169" s="20"/>
      <c r="I169" s="20"/>
      <c r="J169" s="20"/>
      <c r="K169" s="20"/>
    </row>
    <row r="170" spans="1:11" x14ac:dyDescent="0.2">
      <c r="A170" s="19"/>
      <c r="B170" s="19"/>
      <c r="C170" s="20"/>
      <c r="D170" s="20"/>
      <c r="E170" s="20"/>
      <c r="F170" s="20"/>
      <c r="G170" s="20"/>
      <c r="H170" s="20"/>
      <c r="I170" s="20"/>
      <c r="J170" s="20"/>
      <c r="K170" s="20"/>
    </row>
    <row r="171" spans="1:11" x14ac:dyDescent="0.2">
      <c r="A171" s="19"/>
      <c r="B171" s="19"/>
      <c r="C171" s="20"/>
      <c r="D171" s="20"/>
      <c r="E171" s="20"/>
      <c r="F171" s="20"/>
      <c r="G171" s="20"/>
      <c r="H171" s="20"/>
      <c r="I171" s="20"/>
      <c r="J171" s="20"/>
      <c r="K171" s="20"/>
    </row>
    <row r="172" spans="1:11" x14ac:dyDescent="0.2">
      <c r="A172" s="19"/>
      <c r="B172" s="19"/>
      <c r="C172" s="20"/>
      <c r="D172" s="20"/>
      <c r="E172" s="20"/>
      <c r="F172" s="20"/>
      <c r="G172" s="20"/>
      <c r="H172" s="20"/>
      <c r="I172" s="20"/>
      <c r="J172" s="20"/>
      <c r="K172" s="20"/>
    </row>
    <row r="173" spans="1:11" x14ac:dyDescent="0.2">
      <c r="A173" s="19"/>
      <c r="B173" s="19"/>
      <c r="C173" s="20"/>
      <c r="D173" s="20"/>
      <c r="E173" s="20"/>
      <c r="F173" s="20"/>
      <c r="G173" s="20"/>
      <c r="H173" s="20"/>
      <c r="I173" s="20"/>
      <c r="J173" s="20"/>
      <c r="K173" s="20"/>
    </row>
    <row r="174" spans="1:11" x14ac:dyDescent="0.2">
      <c r="A174" s="19"/>
      <c r="B174" s="19"/>
      <c r="C174" s="20"/>
      <c r="D174" s="20"/>
      <c r="E174" s="20"/>
      <c r="F174" s="20"/>
      <c r="G174" s="20"/>
      <c r="H174" s="20"/>
      <c r="I174" s="20"/>
      <c r="J174" s="20"/>
      <c r="K174" s="20"/>
    </row>
    <row r="175" spans="1:11" x14ac:dyDescent="0.2">
      <c r="A175" s="19"/>
      <c r="B175" s="20"/>
      <c r="C175" s="20"/>
      <c r="D175" s="20"/>
      <c r="E175" s="20"/>
      <c r="F175" s="20"/>
      <c r="G175" s="20"/>
      <c r="H175" s="20"/>
      <c r="I175" s="20"/>
      <c r="J175" s="20"/>
      <c r="K175" s="20"/>
    </row>
    <row r="176" spans="1:11" x14ac:dyDescent="0.2">
      <c r="A176" s="19"/>
      <c r="B176" s="20"/>
      <c r="C176" s="20"/>
      <c r="D176" s="20"/>
      <c r="E176" s="20"/>
      <c r="F176" s="20"/>
      <c r="G176" s="20"/>
      <c r="H176" s="20"/>
      <c r="I176" s="20"/>
      <c r="J176" s="20"/>
      <c r="K176" s="20"/>
    </row>
    <row r="177" spans="1:11" x14ac:dyDescent="0.2">
      <c r="A177" s="19"/>
      <c r="B177" s="20"/>
      <c r="C177" s="20"/>
      <c r="D177" s="20"/>
      <c r="E177" s="20"/>
      <c r="F177" s="20"/>
      <c r="G177" s="20"/>
      <c r="H177" s="20"/>
      <c r="I177" s="20"/>
      <c r="J177" s="20"/>
      <c r="K177" s="20"/>
    </row>
    <row r="178" spans="1:11" x14ac:dyDescent="0.2">
      <c r="A178" s="19"/>
      <c r="B178" s="19"/>
      <c r="C178" s="20"/>
      <c r="D178" s="20"/>
      <c r="E178" s="20"/>
      <c r="F178" s="20"/>
      <c r="G178" s="20"/>
      <c r="H178" s="20"/>
      <c r="I178" s="20"/>
      <c r="J178" s="20"/>
      <c r="K178" s="20"/>
    </row>
    <row r="179" spans="1:11" x14ac:dyDescent="0.2">
      <c r="A179" s="19"/>
      <c r="B179" s="19"/>
      <c r="C179" s="20"/>
      <c r="D179" s="20"/>
      <c r="E179" s="20"/>
      <c r="F179" s="20"/>
      <c r="G179" s="20"/>
      <c r="H179" s="20"/>
      <c r="I179" s="20"/>
      <c r="J179" s="20"/>
      <c r="K179" s="20"/>
    </row>
    <row r="180" spans="1:11" x14ac:dyDescent="0.2">
      <c r="A180" s="19"/>
      <c r="B180" s="19"/>
      <c r="C180" s="20"/>
      <c r="D180" s="20"/>
      <c r="E180" s="20"/>
      <c r="F180" s="20"/>
      <c r="G180" s="20"/>
      <c r="H180" s="20"/>
      <c r="I180" s="20"/>
      <c r="J180" s="20"/>
      <c r="K180" s="20"/>
    </row>
    <row r="181" spans="1:11" x14ac:dyDescent="0.2">
      <c r="A181" s="19"/>
      <c r="B181" s="19"/>
      <c r="C181" s="20"/>
      <c r="D181" s="20"/>
      <c r="E181" s="20"/>
      <c r="F181" s="20"/>
      <c r="G181" s="20"/>
      <c r="H181" s="20"/>
      <c r="I181" s="20"/>
      <c r="J181" s="20"/>
      <c r="K181" s="20"/>
    </row>
    <row r="182" spans="1:11" x14ac:dyDescent="0.2">
      <c r="A182" s="19"/>
      <c r="B182" s="19"/>
      <c r="C182" s="20"/>
      <c r="D182" s="20"/>
      <c r="E182" s="20"/>
      <c r="F182" s="20"/>
      <c r="G182" s="20"/>
      <c r="H182" s="20"/>
      <c r="I182" s="20"/>
      <c r="J182" s="20"/>
      <c r="K182" s="20"/>
    </row>
    <row r="183" spans="1:11" x14ac:dyDescent="0.2">
      <c r="A183" s="19"/>
      <c r="B183" s="19"/>
      <c r="C183" s="20"/>
      <c r="D183" s="20"/>
      <c r="E183" s="20"/>
      <c r="F183" s="20"/>
      <c r="G183" s="20"/>
      <c r="H183" s="20"/>
      <c r="I183" s="20"/>
      <c r="J183" s="20"/>
      <c r="K183" s="20"/>
    </row>
    <row r="184" spans="1:11" x14ac:dyDescent="0.2">
      <c r="A184" s="19"/>
      <c r="B184" s="19"/>
      <c r="C184" s="20"/>
      <c r="D184" s="20"/>
      <c r="E184" s="20"/>
      <c r="F184" s="20"/>
      <c r="G184" s="20"/>
      <c r="H184" s="20"/>
      <c r="I184" s="20"/>
      <c r="J184" s="20"/>
      <c r="K184" s="20"/>
    </row>
    <row r="185" spans="1:11" x14ac:dyDescent="0.2">
      <c r="A185" s="19"/>
      <c r="B185" s="19"/>
      <c r="C185" s="20"/>
      <c r="D185" s="20"/>
      <c r="E185" s="20"/>
      <c r="F185" s="20"/>
      <c r="G185" s="20"/>
      <c r="H185" s="20"/>
      <c r="I185" s="20"/>
      <c r="J185" s="20"/>
      <c r="K185" s="20"/>
    </row>
    <row r="186" spans="1:11" x14ac:dyDescent="0.2">
      <c r="A186" s="19"/>
      <c r="B186" s="19"/>
      <c r="C186" s="20"/>
      <c r="D186" s="20"/>
      <c r="E186" s="20"/>
      <c r="F186" s="20"/>
      <c r="G186" s="20"/>
      <c r="H186" s="20"/>
      <c r="I186" s="20"/>
      <c r="J186" s="20"/>
      <c r="K186" s="20"/>
    </row>
    <row r="187" spans="1:11" x14ac:dyDescent="0.2">
      <c r="A187" s="19"/>
      <c r="B187" s="19"/>
      <c r="C187" s="20"/>
      <c r="D187" s="20"/>
      <c r="E187" s="20"/>
      <c r="F187" s="20"/>
      <c r="G187" s="20"/>
      <c r="H187" s="20"/>
      <c r="I187" s="20"/>
      <c r="J187" s="20"/>
      <c r="K187" s="20"/>
    </row>
    <row r="188" spans="1:11" x14ac:dyDescent="0.2">
      <c r="A188" s="19"/>
      <c r="B188" s="19"/>
      <c r="C188" s="20"/>
      <c r="D188" s="20"/>
      <c r="E188" s="20"/>
      <c r="F188" s="20"/>
      <c r="G188" s="20"/>
      <c r="H188" s="20"/>
      <c r="I188" s="20"/>
      <c r="J188" s="20"/>
      <c r="K188" s="20"/>
    </row>
    <row r="189" spans="1:11" x14ac:dyDescent="0.2">
      <c r="A189" s="19"/>
      <c r="B189" s="19"/>
      <c r="C189" s="20"/>
      <c r="D189" s="20"/>
      <c r="E189" s="20"/>
      <c r="F189" s="20"/>
      <c r="G189" s="20"/>
      <c r="H189" s="20"/>
      <c r="I189" s="20"/>
      <c r="J189" s="20"/>
      <c r="K189" s="20"/>
    </row>
    <row r="190" spans="1:11" x14ac:dyDescent="0.2">
      <c r="A190" s="19"/>
      <c r="B190" s="19"/>
      <c r="C190" s="20"/>
      <c r="D190" s="20"/>
      <c r="E190" s="20"/>
      <c r="F190" s="20"/>
      <c r="G190" s="20"/>
      <c r="H190" s="20"/>
      <c r="I190" s="20"/>
      <c r="J190" s="20"/>
      <c r="K190" s="20"/>
    </row>
    <row r="191" spans="1:11" x14ac:dyDescent="0.2">
      <c r="A191" s="19"/>
      <c r="B191" s="19"/>
      <c r="C191" s="20"/>
      <c r="D191" s="20"/>
      <c r="E191" s="20"/>
      <c r="F191" s="20"/>
      <c r="G191" s="20"/>
      <c r="H191" s="20"/>
      <c r="I191" s="20"/>
      <c r="J191" s="20"/>
      <c r="K191" s="20"/>
    </row>
    <row r="192" spans="1:11" x14ac:dyDescent="0.2">
      <c r="A192" s="19"/>
      <c r="B192" s="19"/>
      <c r="C192" s="20"/>
      <c r="D192" s="20"/>
      <c r="E192" s="20"/>
      <c r="F192" s="20"/>
      <c r="G192" s="20"/>
      <c r="H192" s="20"/>
      <c r="I192" s="20"/>
      <c r="J192" s="20"/>
      <c r="K192" s="20"/>
    </row>
    <row r="193" spans="1:11" x14ac:dyDescent="0.2">
      <c r="A193" s="19"/>
      <c r="B193" s="19"/>
      <c r="C193" s="20"/>
      <c r="D193" s="20"/>
      <c r="E193" s="20"/>
      <c r="F193" s="20"/>
      <c r="G193" s="20"/>
      <c r="H193" s="20"/>
      <c r="I193" s="20"/>
      <c r="J193" s="20"/>
      <c r="K193" s="20"/>
    </row>
    <row r="194" spans="1:11" x14ac:dyDescent="0.2">
      <c r="A194" s="19"/>
      <c r="B194" s="19"/>
      <c r="C194" s="20"/>
      <c r="D194" s="20"/>
      <c r="E194" s="20"/>
      <c r="F194" s="20"/>
      <c r="G194" s="20"/>
      <c r="H194" s="20"/>
      <c r="I194" s="20"/>
      <c r="J194" s="20"/>
      <c r="K194" s="20"/>
    </row>
    <row r="195" spans="1:11" x14ac:dyDescent="0.2">
      <c r="A195" s="19"/>
      <c r="B195" s="19"/>
      <c r="C195" s="20"/>
      <c r="D195" s="20"/>
      <c r="E195" s="20"/>
      <c r="F195" s="20"/>
      <c r="G195" s="20"/>
      <c r="H195" s="20"/>
      <c r="I195" s="20"/>
      <c r="J195" s="20"/>
      <c r="K195" s="20"/>
    </row>
    <row r="196" spans="1:11" x14ac:dyDescent="0.2">
      <c r="A196" s="19"/>
      <c r="B196" s="19"/>
      <c r="C196" s="20"/>
      <c r="D196" s="20"/>
      <c r="E196" s="20"/>
      <c r="F196" s="20"/>
      <c r="G196" s="20"/>
      <c r="H196" s="20"/>
      <c r="I196" s="20"/>
      <c r="J196" s="20"/>
      <c r="K196" s="20"/>
    </row>
    <row r="197" spans="1:11" x14ac:dyDescent="0.2">
      <c r="A197" s="19"/>
      <c r="B197" s="19"/>
      <c r="C197" s="20"/>
      <c r="D197" s="20"/>
      <c r="E197" s="20"/>
      <c r="F197" s="20"/>
      <c r="G197" s="20"/>
      <c r="H197" s="20"/>
      <c r="I197" s="20"/>
      <c r="J197" s="20"/>
      <c r="K197" s="20"/>
    </row>
    <row r="198" spans="1:11" x14ac:dyDescent="0.2">
      <c r="A198" s="19"/>
      <c r="B198" s="19"/>
      <c r="C198" s="20"/>
      <c r="D198" s="20"/>
      <c r="E198" s="20"/>
      <c r="F198" s="20"/>
      <c r="G198" s="20"/>
      <c r="H198" s="20"/>
      <c r="I198" s="20"/>
      <c r="J198" s="20"/>
      <c r="K198" s="20"/>
    </row>
    <row r="199" spans="1:11" x14ac:dyDescent="0.2">
      <c r="A199" s="19"/>
      <c r="B199" s="19"/>
      <c r="C199" s="20"/>
      <c r="D199" s="20"/>
      <c r="E199" s="20"/>
      <c r="F199" s="20"/>
      <c r="G199" s="20"/>
      <c r="H199" s="20"/>
      <c r="I199" s="20"/>
      <c r="J199" s="20"/>
      <c r="K199" s="20"/>
    </row>
    <row r="200" spans="1:11" x14ac:dyDescent="0.2">
      <c r="A200" s="19"/>
      <c r="B200" s="19"/>
      <c r="C200" s="20"/>
      <c r="D200" s="20"/>
      <c r="E200" s="20"/>
      <c r="F200" s="20"/>
      <c r="G200" s="20"/>
      <c r="H200" s="20"/>
      <c r="I200" s="20"/>
      <c r="J200" s="20"/>
      <c r="K200" s="20"/>
    </row>
    <row r="201" spans="1:11" x14ac:dyDescent="0.2">
      <c r="A201" s="19"/>
      <c r="B201" s="19"/>
      <c r="C201" s="20"/>
      <c r="D201" s="20"/>
      <c r="E201" s="20"/>
      <c r="F201" s="20"/>
      <c r="G201" s="20"/>
      <c r="H201" s="20"/>
      <c r="I201" s="20"/>
      <c r="J201" s="20"/>
      <c r="K201" s="20"/>
    </row>
    <row r="202" spans="1:11" x14ac:dyDescent="0.2">
      <c r="A202" s="19"/>
      <c r="B202" s="19"/>
      <c r="C202" s="20"/>
      <c r="D202" s="20"/>
      <c r="E202" s="20"/>
      <c r="F202" s="20"/>
      <c r="G202" s="20"/>
      <c r="H202" s="20"/>
      <c r="I202" s="20"/>
      <c r="J202" s="20"/>
      <c r="K202" s="20"/>
    </row>
    <row r="203" spans="1:11" x14ac:dyDescent="0.2">
      <c r="A203" s="19"/>
      <c r="B203" s="19"/>
      <c r="C203" s="20"/>
      <c r="D203" s="20"/>
      <c r="E203" s="20"/>
      <c r="F203" s="20"/>
      <c r="G203" s="20"/>
      <c r="H203" s="20"/>
      <c r="I203" s="20"/>
      <c r="J203" s="20"/>
      <c r="K203" s="20"/>
    </row>
    <row r="204" spans="1:11" x14ac:dyDescent="0.2">
      <c r="A204" s="19"/>
      <c r="B204" s="19"/>
      <c r="C204" s="20"/>
      <c r="D204" s="20"/>
      <c r="E204" s="20"/>
      <c r="F204" s="20"/>
      <c r="G204" s="20"/>
      <c r="H204" s="20"/>
      <c r="I204" s="20"/>
      <c r="J204" s="20"/>
      <c r="K204" s="20"/>
    </row>
    <row r="205" spans="1:11" x14ac:dyDescent="0.2">
      <c r="A205" s="19"/>
      <c r="B205" s="19"/>
      <c r="C205" s="20"/>
      <c r="D205" s="20"/>
      <c r="E205" s="20"/>
      <c r="F205" s="20"/>
      <c r="G205" s="20"/>
      <c r="H205" s="20"/>
      <c r="I205" s="20"/>
      <c r="J205" s="20"/>
      <c r="K205" s="20"/>
    </row>
    <row r="206" spans="1:11" x14ac:dyDescent="0.2">
      <c r="A206" s="19"/>
      <c r="B206" s="19"/>
      <c r="C206" s="20"/>
      <c r="D206" s="20"/>
      <c r="E206" s="20"/>
      <c r="F206" s="20"/>
      <c r="G206" s="20"/>
      <c r="H206" s="20"/>
      <c r="I206" s="20"/>
      <c r="J206" s="20"/>
      <c r="K206" s="20"/>
    </row>
    <row r="207" spans="1:11" x14ac:dyDescent="0.2">
      <c r="A207" s="19"/>
      <c r="B207" s="19"/>
      <c r="C207" s="20"/>
      <c r="D207" s="20"/>
      <c r="E207" s="20"/>
      <c r="F207" s="20"/>
      <c r="G207" s="20"/>
      <c r="H207" s="20"/>
      <c r="I207" s="20"/>
      <c r="J207" s="20"/>
      <c r="K207" s="20"/>
    </row>
    <row r="208" spans="1:11" x14ac:dyDescent="0.2">
      <c r="A208" s="19"/>
      <c r="B208" s="19"/>
      <c r="C208" s="20"/>
      <c r="D208" s="20"/>
      <c r="E208" s="20"/>
      <c r="F208" s="20"/>
      <c r="G208" s="20"/>
      <c r="H208" s="20"/>
      <c r="I208" s="20"/>
      <c r="J208" s="20"/>
      <c r="K208" s="20"/>
    </row>
    <row r="209" spans="1:11" x14ac:dyDescent="0.2">
      <c r="A209" s="19"/>
      <c r="B209" s="19"/>
      <c r="C209" s="20"/>
      <c r="D209" s="20"/>
      <c r="E209" s="20"/>
      <c r="F209" s="20"/>
      <c r="G209" s="20"/>
      <c r="H209" s="20"/>
      <c r="I209" s="20"/>
      <c r="J209" s="20"/>
      <c r="K209" s="20"/>
    </row>
    <row r="210" spans="1:11" x14ac:dyDescent="0.2">
      <c r="A210" s="19"/>
      <c r="B210" s="19"/>
      <c r="C210" s="20"/>
      <c r="D210" s="20"/>
      <c r="E210" s="20"/>
      <c r="F210" s="20"/>
      <c r="G210" s="20"/>
      <c r="H210" s="20"/>
      <c r="I210" s="20"/>
      <c r="J210" s="20"/>
      <c r="K210" s="20"/>
    </row>
    <row r="211" spans="1:11" x14ac:dyDescent="0.2">
      <c r="A211" s="19"/>
      <c r="B211" s="19"/>
      <c r="C211" s="20"/>
      <c r="D211" s="20"/>
      <c r="E211" s="20"/>
      <c r="F211" s="20"/>
      <c r="G211" s="20"/>
      <c r="H211" s="20"/>
      <c r="I211" s="20"/>
      <c r="J211" s="20"/>
      <c r="K211" s="20"/>
    </row>
    <row r="212" spans="1:11" x14ac:dyDescent="0.2">
      <c r="A212" s="19"/>
      <c r="B212" s="19"/>
      <c r="C212" s="20"/>
      <c r="D212" s="20"/>
      <c r="E212" s="20"/>
      <c r="F212" s="20"/>
      <c r="G212" s="20"/>
      <c r="H212" s="20"/>
      <c r="I212" s="20"/>
      <c r="J212" s="20"/>
      <c r="K212" s="20"/>
    </row>
    <row r="213" spans="1:11" x14ac:dyDescent="0.2">
      <c r="A213" s="19"/>
      <c r="B213" s="19"/>
      <c r="C213" s="20"/>
      <c r="D213" s="20"/>
      <c r="E213" s="20"/>
      <c r="F213" s="20"/>
      <c r="G213" s="20"/>
      <c r="H213" s="20"/>
      <c r="I213" s="20"/>
      <c r="J213" s="20"/>
      <c r="K213" s="20"/>
    </row>
    <row r="214" spans="1:11" x14ac:dyDescent="0.2">
      <c r="A214" s="19"/>
      <c r="B214" s="19"/>
      <c r="C214" s="20"/>
      <c r="D214" s="20"/>
      <c r="E214" s="20"/>
      <c r="F214" s="20"/>
      <c r="G214" s="20"/>
      <c r="H214" s="20"/>
      <c r="I214" s="20"/>
      <c r="J214" s="20"/>
      <c r="K214" s="20"/>
    </row>
    <row r="215" spans="1:11" x14ac:dyDescent="0.2">
      <c r="A215" s="19"/>
      <c r="B215" s="19"/>
      <c r="C215" s="20"/>
      <c r="D215" s="20"/>
      <c r="E215" s="20"/>
      <c r="F215" s="20"/>
      <c r="G215" s="20"/>
      <c r="H215" s="20"/>
      <c r="I215" s="20"/>
      <c r="J215" s="20"/>
      <c r="K215" s="20"/>
    </row>
    <row r="216" spans="1:11" x14ac:dyDescent="0.2">
      <c r="A216" s="19"/>
      <c r="B216" s="19"/>
      <c r="C216" s="20"/>
      <c r="D216" s="20"/>
      <c r="E216" s="20"/>
      <c r="F216" s="20"/>
      <c r="G216" s="20"/>
      <c r="H216" s="20"/>
      <c r="I216" s="20"/>
      <c r="J216" s="20"/>
      <c r="K216" s="20"/>
    </row>
    <row r="217" spans="1:11" x14ac:dyDescent="0.2">
      <c r="A217" s="19"/>
      <c r="B217" s="19"/>
      <c r="C217" s="20"/>
      <c r="D217" s="20"/>
      <c r="E217" s="20"/>
      <c r="F217" s="20"/>
      <c r="G217" s="20"/>
      <c r="H217" s="20"/>
      <c r="I217" s="20"/>
      <c r="J217" s="20"/>
      <c r="K217" s="20"/>
    </row>
    <row r="218" spans="1:11" x14ac:dyDescent="0.2">
      <c r="A218" s="19"/>
      <c r="B218" s="19"/>
      <c r="C218" s="20"/>
      <c r="D218" s="20"/>
      <c r="E218" s="20"/>
      <c r="F218" s="20"/>
      <c r="G218" s="20"/>
      <c r="H218" s="20"/>
      <c r="I218" s="20"/>
      <c r="J218" s="20"/>
      <c r="K218" s="20"/>
    </row>
    <row r="219" spans="1:11" x14ac:dyDescent="0.2">
      <c r="A219" s="19"/>
      <c r="B219" s="19"/>
      <c r="C219" s="20"/>
      <c r="D219" s="20"/>
      <c r="E219" s="20"/>
      <c r="F219" s="20"/>
      <c r="G219" s="20"/>
      <c r="H219" s="20"/>
      <c r="I219" s="20"/>
      <c r="J219" s="20"/>
      <c r="K219" s="20"/>
    </row>
    <row r="220" spans="1:11" x14ac:dyDescent="0.2">
      <c r="A220" s="19"/>
      <c r="B220" s="19"/>
      <c r="C220" s="20"/>
      <c r="D220" s="20"/>
      <c r="E220" s="20"/>
      <c r="F220" s="20"/>
      <c r="G220" s="20"/>
      <c r="H220" s="20"/>
      <c r="I220" s="20"/>
      <c r="J220" s="20"/>
      <c r="K220" s="20"/>
    </row>
    <row r="221" spans="1:11" x14ac:dyDescent="0.2">
      <c r="A221" s="19"/>
      <c r="B221" s="19"/>
      <c r="C221" s="20"/>
      <c r="D221" s="20"/>
      <c r="E221" s="20"/>
      <c r="F221" s="20"/>
      <c r="G221" s="20"/>
      <c r="H221" s="20"/>
      <c r="I221" s="20"/>
      <c r="J221" s="20"/>
      <c r="K221" s="20"/>
    </row>
    <row r="222" spans="1:11" x14ac:dyDescent="0.2">
      <c r="A222" s="19"/>
      <c r="B222" s="19"/>
      <c r="C222" s="20"/>
      <c r="D222" s="20"/>
      <c r="E222" s="20"/>
      <c r="F222" s="20"/>
      <c r="G222" s="20"/>
      <c r="H222" s="20"/>
      <c r="I222" s="20"/>
      <c r="J222" s="20"/>
      <c r="K222" s="20"/>
    </row>
    <row r="223" spans="1:11" x14ac:dyDescent="0.2">
      <c r="A223" s="19"/>
      <c r="B223" s="19"/>
      <c r="C223" s="20"/>
      <c r="D223" s="20"/>
      <c r="E223" s="20"/>
      <c r="F223" s="20"/>
      <c r="G223" s="20"/>
      <c r="H223" s="20"/>
      <c r="I223" s="20"/>
      <c r="J223" s="20"/>
      <c r="K223" s="20"/>
    </row>
    <row r="224" spans="1:11" x14ac:dyDescent="0.2">
      <c r="A224" s="19"/>
      <c r="B224" s="19"/>
      <c r="C224" s="20"/>
      <c r="D224" s="20"/>
      <c r="E224" s="20"/>
      <c r="F224" s="20"/>
      <c r="G224" s="20"/>
      <c r="H224" s="20"/>
      <c r="I224" s="20"/>
      <c r="J224" s="20"/>
      <c r="K224" s="20"/>
    </row>
    <row r="225" spans="1:11" x14ac:dyDescent="0.2">
      <c r="A225" s="19"/>
      <c r="B225" s="19"/>
      <c r="C225" s="20"/>
      <c r="D225" s="20"/>
      <c r="E225" s="20"/>
      <c r="F225" s="20"/>
      <c r="G225" s="20"/>
      <c r="H225" s="20"/>
      <c r="I225" s="20"/>
      <c r="J225" s="20"/>
      <c r="K225" s="20"/>
    </row>
    <row r="226" spans="1:11" x14ac:dyDescent="0.2">
      <c r="A226" s="19"/>
      <c r="B226" s="19"/>
      <c r="C226" s="20"/>
      <c r="D226" s="20"/>
      <c r="E226" s="20"/>
      <c r="F226" s="20"/>
      <c r="G226" s="20"/>
      <c r="H226" s="20"/>
      <c r="I226" s="20"/>
      <c r="J226" s="20"/>
      <c r="K226" s="20"/>
    </row>
    <row r="227" spans="1:11" x14ac:dyDescent="0.2">
      <c r="A227" s="19"/>
      <c r="B227" s="20"/>
      <c r="C227" s="20"/>
      <c r="D227" s="20"/>
      <c r="E227" s="20"/>
      <c r="F227" s="20"/>
      <c r="G227" s="20"/>
      <c r="H227" s="20"/>
      <c r="I227" s="20"/>
      <c r="J227" s="20"/>
      <c r="K227" s="20"/>
    </row>
    <row r="228" spans="1:11" x14ac:dyDescent="0.2">
      <c r="A228" s="19"/>
      <c r="B228" s="20"/>
      <c r="C228" s="20"/>
      <c r="D228" s="20"/>
      <c r="E228" s="20"/>
      <c r="F228" s="20"/>
      <c r="G228" s="20"/>
      <c r="H228" s="20"/>
      <c r="I228" s="20"/>
      <c r="J228" s="20"/>
      <c r="K228" s="20"/>
    </row>
    <row r="229" spans="1:11" x14ac:dyDescent="0.2">
      <c r="A229" s="19"/>
      <c r="B229" s="20"/>
      <c r="C229" s="20"/>
      <c r="D229" s="20"/>
      <c r="E229" s="20"/>
      <c r="F229" s="20"/>
      <c r="G229" s="20"/>
      <c r="H229" s="20"/>
      <c r="I229" s="20"/>
      <c r="J229" s="20"/>
      <c r="K229" s="20"/>
    </row>
    <row r="230" spans="1:11" x14ac:dyDescent="0.2">
      <c r="A230" s="19"/>
      <c r="B230" s="19"/>
      <c r="C230" s="20"/>
      <c r="D230" s="20"/>
      <c r="E230" s="20"/>
      <c r="F230" s="20"/>
      <c r="G230" s="20"/>
      <c r="H230" s="20"/>
      <c r="I230" s="20"/>
      <c r="J230" s="20"/>
      <c r="K230" s="20"/>
    </row>
    <row r="231" spans="1:11" x14ac:dyDescent="0.2">
      <c r="A231" s="19"/>
      <c r="B231" s="19"/>
      <c r="C231" s="20"/>
      <c r="D231" s="20"/>
      <c r="E231" s="20"/>
      <c r="F231" s="20"/>
      <c r="G231" s="20"/>
      <c r="H231" s="20"/>
      <c r="I231" s="20"/>
      <c r="J231" s="20"/>
      <c r="K231" s="20"/>
    </row>
    <row r="232" spans="1:11" x14ac:dyDescent="0.2">
      <c r="A232" s="19"/>
      <c r="B232" s="19"/>
      <c r="C232" s="20"/>
      <c r="D232" s="20"/>
      <c r="E232" s="20"/>
      <c r="F232" s="20"/>
      <c r="G232" s="20"/>
      <c r="H232" s="20"/>
      <c r="I232" s="20"/>
      <c r="J232" s="20"/>
      <c r="K232" s="20"/>
    </row>
    <row r="233" spans="1:11" x14ac:dyDescent="0.2">
      <c r="A233" s="19"/>
      <c r="B233" s="19"/>
      <c r="C233" s="20"/>
      <c r="D233" s="20"/>
      <c r="E233" s="20"/>
      <c r="F233" s="20"/>
      <c r="G233" s="20"/>
      <c r="H233" s="20"/>
      <c r="I233" s="20"/>
      <c r="J233" s="20"/>
      <c r="K233" s="20"/>
    </row>
    <row r="234" spans="1:11" x14ac:dyDescent="0.2">
      <c r="A234" s="19"/>
      <c r="B234" s="19"/>
      <c r="C234" s="20"/>
      <c r="D234" s="20"/>
      <c r="E234" s="20"/>
      <c r="F234" s="20"/>
      <c r="G234" s="20"/>
      <c r="H234" s="20"/>
      <c r="I234" s="20"/>
      <c r="J234" s="20"/>
      <c r="K234" s="20"/>
    </row>
    <row r="235" spans="1:11" x14ac:dyDescent="0.2">
      <c r="A235" s="19"/>
      <c r="B235" s="19"/>
      <c r="C235" s="20"/>
      <c r="D235" s="20"/>
      <c r="E235" s="20"/>
      <c r="F235" s="20"/>
      <c r="G235" s="20"/>
      <c r="H235" s="20"/>
      <c r="I235" s="20"/>
      <c r="J235" s="20"/>
      <c r="K235" s="20"/>
    </row>
    <row r="236" spans="1:11" x14ac:dyDescent="0.2">
      <c r="A236" s="19"/>
      <c r="B236" s="19"/>
      <c r="C236" s="20"/>
      <c r="D236" s="20"/>
      <c r="E236" s="20"/>
      <c r="F236" s="20"/>
      <c r="G236" s="20"/>
      <c r="H236" s="20"/>
      <c r="I236" s="20"/>
      <c r="J236" s="20"/>
      <c r="K236" s="20"/>
    </row>
    <row r="237" spans="1:11" x14ac:dyDescent="0.2">
      <c r="A237" s="19"/>
      <c r="B237" s="19"/>
      <c r="C237" s="20"/>
      <c r="D237" s="20"/>
      <c r="E237" s="20"/>
      <c r="F237" s="20"/>
      <c r="G237" s="20"/>
      <c r="H237" s="20"/>
      <c r="I237" s="20"/>
      <c r="J237" s="20"/>
      <c r="K237" s="20"/>
    </row>
    <row r="238" spans="1:11" x14ac:dyDescent="0.2">
      <c r="A238" s="19"/>
      <c r="B238" s="19"/>
      <c r="C238" s="20"/>
      <c r="D238" s="20"/>
      <c r="E238" s="20"/>
      <c r="F238" s="20"/>
      <c r="G238" s="20"/>
      <c r="H238" s="20"/>
      <c r="I238" s="20"/>
      <c r="J238" s="20"/>
      <c r="K238" s="20"/>
    </row>
    <row r="239" spans="1:11" x14ac:dyDescent="0.2">
      <c r="A239" s="19"/>
      <c r="B239" s="19"/>
      <c r="C239" s="20"/>
      <c r="D239" s="20"/>
      <c r="E239" s="20"/>
      <c r="F239" s="20"/>
      <c r="G239" s="20"/>
      <c r="H239" s="20"/>
      <c r="I239" s="20"/>
      <c r="J239" s="20"/>
      <c r="K239" s="20"/>
    </row>
    <row r="240" spans="1:11" x14ac:dyDescent="0.2">
      <c r="A240" s="19"/>
      <c r="B240" s="19"/>
      <c r="C240" s="20"/>
      <c r="D240" s="20"/>
      <c r="E240" s="20"/>
      <c r="F240" s="20"/>
      <c r="G240" s="20"/>
      <c r="H240" s="20"/>
      <c r="I240" s="20"/>
      <c r="J240" s="20"/>
      <c r="K240" s="20"/>
    </row>
    <row r="241" spans="1:11" x14ac:dyDescent="0.2">
      <c r="A241" s="19"/>
      <c r="B241" s="19"/>
      <c r="C241" s="20"/>
      <c r="D241" s="20"/>
      <c r="E241" s="20"/>
      <c r="F241" s="20"/>
      <c r="G241" s="20"/>
      <c r="H241" s="20"/>
      <c r="I241" s="20"/>
      <c r="J241" s="20"/>
      <c r="K241" s="20"/>
    </row>
    <row r="242" spans="1:11" x14ac:dyDescent="0.2">
      <c r="A242" s="19"/>
      <c r="B242" s="19"/>
      <c r="C242" s="20"/>
      <c r="D242" s="20"/>
      <c r="E242" s="20"/>
      <c r="F242" s="20"/>
      <c r="G242" s="20"/>
      <c r="H242" s="20"/>
      <c r="I242" s="20"/>
      <c r="J242" s="20"/>
      <c r="K242" s="20"/>
    </row>
    <row r="243" spans="1:11" x14ac:dyDescent="0.2">
      <c r="A243" s="19"/>
      <c r="B243" s="19"/>
      <c r="C243" s="20"/>
      <c r="D243" s="20"/>
      <c r="E243" s="20"/>
      <c r="F243" s="20"/>
      <c r="G243" s="20"/>
      <c r="H243" s="20"/>
      <c r="I243" s="20"/>
      <c r="J243" s="20"/>
      <c r="K243" s="20"/>
    </row>
    <row r="244" spans="1:11" x14ac:dyDescent="0.2">
      <c r="A244" s="19"/>
      <c r="B244" s="19"/>
      <c r="C244" s="20"/>
      <c r="D244" s="20"/>
      <c r="E244" s="20"/>
      <c r="F244" s="20"/>
      <c r="G244" s="20"/>
      <c r="H244" s="20"/>
      <c r="I244" s="20"/>
      <c r="J244" s="20"/>
      <c r="K244" s="20"/>
    </row>
    <row r="245" spans="1:11" x14ac:dyDescent="0.2">
      <c r="A245" s="19"/>
      <c r="B245" s="19"/>
      <c r="C245" s="20"/>
      <c r="D245" s="20"/>
      <c r="E245" s="20"/>
      <c r="F245" s="20"/>
      <c r="G245" s="20"/>
      <c r="H245" s="20"/>
      <c r="I245" s="20"/>
      <c r="J245" s="20"/>
      <c r="K245" s="20"/>
    </row>
    <row r="246" spans="1:11" x14ac:dyDescent="0.2">
      <c r="A246" s="19"/>
      <c r="B246" s="19"/>
      <c r="C246" s="20"/>
      <c r="D246" s="20"/>
      <c r="E246" s="20"/>
      <c r="F246" s="20"/>
      <c r="G246" s="20"/>
      <c r="H246" s="20"/>
      <c r="I246" s="20"/>
      <c r="J246" s="20"/>
      <c r="K246" s="20"/>
    </row>
    <row r="247" spans="1:11" x14ac:dyDescent="0.2">
      <c r="A247" s="19"/>
      <c r="B247" s="19"/>
      <c r="C247" s="20"/>
      <c r="D247" s="20"/>
      <c r="E247" s="20"/>
      <c r="F247" s="20"/>
      <c r="G247" s="20"/>
      <c r="H247" s="20"/>
      <c r="I247" s="20"/>
      <c r="J247" s="20"/>
      <c r="K247" s="20"/>
    </row>
    <row r="248" spans="1:11" x14ac:dyDescent="0.2">
      <c r="A248" s="19"/>
      <c r="B248" s="19"/>
      <c r="C248" s="20"/>
      <c r="D248" s="20"/>
      <c r="E248" s="20"/>
      <c r="F248" s="20"/>
      <c r="G248" s="20"/>
      <c r="H248" s="20"/>
      <c r="I248" s="20"/>
      <c r="J248" s="20"/>
      <c r="K248" s="20"/>
    </row>
    <row r="249" spans="1:11" x14ac:dyDescent="0.2">
      <c r="A249" s="19"/>
      <c r="B249" s="19"/>
      <c r="C249" s="20"/>
      <c r="D249" s="20"/>
      <c r="E249" s="20"/>
      <c r="F249" s="20"/>
      <c r="G249" s="20"/>
      <c r="H249" s="20"/>
      <c r="I249" s="20"/>
      <c r="J249" s="20"/>
      <c r="K249" s="20"/>
    </row>
    <row r="250" spans="1:11" x14ac:dyDescent="0.2">
      <c r="A250" s="19"/>
      <c r="B250" s="19"/>
      <c r="C250" s="20"/>
      <c r="D250" s="20"/>
      <c r="E250" s="20"/>
      <c r="F250" s="20"/>
      <c r="G250" s="20"/>
      <c r="H250" s="20"/>
      <c r="I250" s="20"/>
      <c r="J250" s="20"/>
      <c r="K250" s="20"/>
    </row>
    <row r="251" spans="1:11" x14ac:dyDescent="0.2">
      <c r="A251" s="19"/>
      <c r="B251" s="19"/>
      <c r="C251" s="20"/>
      <c r="D251" s="20"/>
      <c r="E251" s="20"/>
      <c r="F251" s="20"/>
      <c r="G251" s="20"/>
      <c r="H251" s="20"/>
      <c r="I251" s="20"/>
      <c r="J251" s="20"/>
      <c r="K251" s="20"/>
    </row>
    <row r="252" spans="1:11" x14ac:dyDescent="0.2">
      <c r="A252" s="19"/>
      <c r="B252" s="19"/>
      <c r="C252" s="20"/>
      <c r="D252" s="20"/>
      <c r="E252" s="20"/>
      <c r="F252" s="20"/>
      <c r="G252" s="20"/>
      <c r="H252" s="20"/>
      <c r="I252" s="20"/>
      <c r="J252" s="20"/>
      <c r="K252" s="20"/>
    </row>
    <row r="253" spans="1:11" x14ac:dyDescent="0.2">
      <c r="A253" s="19"/>
      <c r="B253" s="19"/>
      <c r="C253" s="20"/>
      <c r="D253" s="20"/>
      <c r="E253" s="20"/>
      <c r="F253" s="20"/>
      <c r="G253" s="20"/>
      <c r="H253" s="20"/>
      <c r="I253" s="20"/>
      <c r="J253" s="20"/>
      <c r="K253" s="20"/>
    </row>
    <row r="254" spans="1:11" x14ac:dyDescent="0.2">
      <c r="A254" s="19"/>
      <c r="B254" s="19"/>
      <c r="C254" s="20"/>
      <c r="D254" s="20"/>
      <c r="E254" s="20"/>
      <c r="F254" s="20"/>
      <c r="G254" s="20"/>
      <c r="H254" s="20"/>
      <c r="I254" s="20"/>
      <c r="J254" s="20"/>
      <c r="K254" s="20"/>
    </row>
    <row r="255" spans="1:11" x14ac:dyDescent="0.2">
      <c r="A255" s="19"/>
      <c r="B255" s="19"/>
      <c r="C255" s="20"/>
      <c r="D255" s="20"/>
      <c r="E255" s="20"/>
      <c r="F255" s="20"/>
      <c r="G255" s="20"/>
      <c r="H255" s="20"/>
      <c r="I255" s="20"/>
      <c r="J255" s="20"/>
      <c r="K255" s="20"/>
    </row>
    <row r="256" spans="1:11" x14ac:dyDescent="0.2">
      <c r="A256" s="19"/>
      <c r="B256" s="19"/>
      <c r="C256" s="20"/>
      <c r="D256" s="20"/>
      <c r="E256" s="20"/>
      <c r="F256" s="20"/>
      <c r="G256" s="20"/>
      <c r="H256" s="20"/>
      <c r="I256" s="20"/>
      <c r="J256" s="20"/>
      <c r="K256" s="20"/>
    </row>
    <row r="257" spans="1:11" x14ac:dyDescent="0.2">
      <c r="A257" s="19"/>
      <c r="B257" s="19"/>
      <c r="C257" s="20"/>
      <c r="D257" s="20"/>
      <c r="E257" s="20"/>
      <c r="F257" s="20"/>
      <c r="G257" s="20"/>
      <c r="H257" s="20"/>
      <c r="I257" s="20"/>
      <c r="J257" s="20"/>
      <c r="K257" s="20"/>
    </row>
    <row r="258" spans="1:11" x14ac:dyDescent="0.2">
      <c r="A258" s="19"/>
      <c r="B258" s="19"/>
      <c r="C258" s="20"/>
      <c r="D258" s="20"/>
      <c r="E258" s="20"/>
      <c r="F258" s="20"/>
      <c r="G258" s="20"/>
      <c r="H258" s="20"/>
      <c r="I258" s="20"/>
      <c r="J258" s="20"/>
      <c r="K258" s="20"/>
    </row>
    <row r="259" spans="1:11" x14ac:dyDescent="0.2">
      <c r="A259" s="19"/>
      <c r="B259" s="19"/>
      <c r="C259" s="20"/>
      <c r="D259" s="20"/>
      <c r="E259" s="20"/>
      <c r="F259" s="20"/>
      <c r="G259" s="20"/>
      <c r="H259" s="20"/>
      <c r="I259" s="20"/>
      <c r="J259" s="20"/>
      <c r="K259" s="20"/>
    </row>
    <row r="260" spans="1:11" x14ac:dyDescent="0.2">
      <c r="A260" s="19"/>
      <c r="B260" s="19"/>
      <c r="C260" s="20"/>
      <c r="D260" s="20"/>
      <c r="E260" s="20"/>
      <c r="F260" s="20"/>
      <c r="G260" s="20"/>
      <c r="H260" s="20"/>
      <c r="I260" s="20"/>
      <c r="J260" s="20"/>
      <c r="K260" s="20"/>
    </row>
    <row r="261" spans="1:11" x14ac:dyDescent="0.2">
      <c r="A261" s="19"/>
      <c r="B261" s="19"/>
      <c r="C261" s="20"/>
      <c r="D261" s="20"/>
      <c r="E261" s="20"/>
      <c r="F261" s="20"/>
      <c r="G261" s="20"/>
      <c r="H261" s="20"/>
      <c r="I261" s="20"/>
      <c r="J261" s="20"/>
      <c r="K261" s="20"/>
    </row>
    <row r="262" spans="1:11" x14ac:dyDescent="0.2">
      <c r="A262" s="19"/>
      <c r="B262" s="19"/>
      <c r="C262" s="20"/>
      <c r="D262" s="20"/>
      <c r="E262" s="20"/>
      <c r="F262" s="20"/>
      <c r="G262" s="20"/>
      <c r="H262" s="20"/>
      <c r="I262" s="20"/>
      <c r="J262" s="20"/>
      <c r="K262" s="20"/>
    </row>
    <row r="263" spans="1:11" x14ac:dyDescent="0.2">
      <c r="A263" s="19"/>
      <c r="B263" s="19"/>
      <c r="C263" s="20"/>
      <c r="D263" s="20"/>
      <c r="E263" s="20"/>
      <c r="F263" s="20"/>
      <c r="G263" s="20"/>
      <c r="H263" s="20"/>
      <c r="I263" s="20"/>
      <c r="J263" s="20"/>
      <c r="K263" s="20"/>
    </row>
    <row r="264" spans="1:11" x14ac:dyDescent="0.2">
      <c r="A264" s="19"/>
      <c r="B264" s="19"/>
      <c r="C264" s="20"/>
      <c r="D264" s="20"/>
      <c r="E264" s="20"/>
      <c r="F264" s="20"/>
      <c r="G264" s="20"/>
      <c r="H264" s="20"/>
      <c r="I264" s="20"/>
      <c r="J264" s="20"/>
      <c r="K264" s="20"/>
    </row>
    <row r="265" spans="1:11" x14ac:dyDescent="0.2">
      <c r="A265" s="19"/>
      <c r="B265" s="19"/>
      <c r="C265" s="20"/>
      <c r="D265" s="20"/>
      <c r="E265" s="20"/>
      <c r="F265" s="20"/>
      <c r="G265" s="20"/>
      <c r="H265" s="20"/>
      <c r="I265" s="20"/>
      <c r="J265" s="20"/>
      <c r="K265" s="20"/>
    </row>
    <row r="266" spans="1:11" x14ac:dyDescent="0.2">
      <c r="A266" s="19"/>
      <c r="B266" s="19"/>
      <c r="C266" s="20"/>
      <c r="D266" s="20"/>
      <c r="E266" s="20"/>
      <c r="F266" s="20"/>
      <c r="G266" s="20"/>
      <c r="H266" s="20"/>
      <c r="I266" s="20"/>
      <c r="J266" s="20"/>
      <c r="K266" s="20"/>
    </row>
    <row r="267" spans="1:11" x14ac:dyDescent="0.2">
      <c r="A267" s="19"/>
      <c r="B267" s="19"/>
      <c r="C267" s="20"/>
      <c r="D267" s="20"/>
      <c r="E267" s="20"/>
      <c r="F267" s="20"/>
      <c r="G267" s="20"/>
      <c r="H267" s="20"/>
      <c r="I267" s="20"/>
      <c r="J267" s="20"/>
      <c r="K267" s="20"/>
    </row>
    <row r="268" spans="1:11" x14ac:dyDescent="0.2">
      <c r="A268" s="19"/>
      <c r="B268" s="19"/>
      <c r="C268" s="20"/>
      <c r="D268" s="20"/>
      <c r="E268" s="20"/>
      <c r="F268" s="20"/>
      <c r="G268" s="20"/>
      <c r="H268" s="20"/>
      <c r="I268" s="20"/>
      <c r="J268" s="20"/>
      <c r="K268" s="20"/>
    </row>
    <row r="269" spans="1:11" x14ac:dyDescent="0.2">
      <c r="A269" s="19"/>
      <c r="B269" s="19"/>
      <c r="C269" s="20"/>
      <c r="D269" s="20"/>
      <c r="E269" s="20"/>
      <c r="F269" s="20"/>
      <c r="G269" s="20"/>
      <c r="H269" s="20"/>
      <c r="I269" s="20"/>
      <c r="J269" s="20"/>
      <c r="K269" s="20"/>
    </row>
    <row r="270" spans="1:11" x14ac:dyDescent="0.2">
      <c r="A270" s="19"/>
      <c r="B270" s="19"/>
      <c r="C270" s="20"/>
      <c r="D270" s="20"/>
      <c r="E270" s="20"/>
      <c r="F270" s="20"/>
      <c r="G270" s="20"/>
      <c r="H270" s="20"/>
      <c r="I270" s="20"/>
      <c r="J270" s="20"/>
      <c r="K270" s="20"/>
    </row>
    <row r="271" spans="1:11" x14ac:dyDescent="0.2">
      <c r="A271" s="19"/>
      <c r="B271" s="19"/>
      <c r="C271" s="20"/>
      <c r="D271" s="20"/>
      <c r="E271" s="20"/>
      <c r="F271" s="20"/>
      <c r="G271" s="20"/>
      <c r="H271" s="20"/>
      <c r="I271" s="20"/>
      <c r="J271" s="20"/>
      <c r="K271" s="20"/>
    </row>
    <row r="272" spans="1:11" x14ac:dyDescent="0.2">
      <c r="A272" s="19"/>
      <c r="B272" s="19"/>
      <c r="C272" s="20"/>
      <c r="D272" s="20"/>
      <c r="E272" s="20"/>
      <c r="F272" s="20"/>
      <c r="G272" s="20"/>
      <c r="H272" s="20"/>
      <c r="I272" s="20"/>
      <c r="J272" s="20"/>
      <c r="K272" s="20"/>
    </row>
    <row r="273" spans="1:11" x14ac:dyDescent="0.2">
      <c r="A273" s="19"/>
      <c r="B273" s="19"/>
      <c r="C273" s="20"/>
      <c r="D273" s="20"/>
      <c r="E273" s="20"/>
      <c r="F273" s="20"/>
      <c r="G273" s="20"/>
      <c r="H273" s="20"/>
      <c r="I273" s="20"/>
      <c r="J273" s="20"/>
      <c r="K273" s="20"/>
    </row>
    <row r="274" spans="1:11" x14ac:dyDescent="0.2">
      <c r="A274" s="19"/>
      <c r="B274" s="19"/>
      <c r="C274" s="20"/>
      <c r="D274" s="20"/>
      <c r="E274" s="20"/>
      <c r="F274" s="20"/>
      <c r="G274" s="20"/>
      <c r="H274" s="20"/>
      <c r="I274" s="20"/>
      <c r="J274" s="20"/>
      <c r="K274" s="20"/>
    </row>
    <row r="275" spans="1:11" x14ac:dyDescent="0.2">
      <c r="A275" s="19"/>
      <c r="B275" s="19"/>
      <c r="C275" s="20"/>
      <c r="D275" s="20"/>
      <c r="E275" s="20"/>
      <c r="F275" s="20"/>
      <c r="G275" s="20"/>
      <c r="H275" s="20"/>
      <c r="I275" s="20"/>
      <c r="J275" s="20"/>
      <c r="K275" s="20"/>
    </row>
    <row r="276" spans="1:11" x14ac:dyDescent="0.2">
      <c r="A276" s="19"/>
      <c r="B276" s="19"/>
      <c r="C276" s="20"/>
      <c r="D276" s="20"/>
      <c r="E276" s="20"/>
      <c r="F276" s="20"/>
      <c r="G276" s="20"/>
      <c r="H276" s="20"/>
      <c r="I276" s="20"/>
      <c r="J276" s="20"/>
      <c r="K276" s="20"/>
    </row>
    <row r="277" spans="1:11" x14ac:dyDescent="0.2">
      <c r="A277" s="19"/>
      <c r="B277" s="19"/>
      <c r="C277" s="20"/>
      <c r="D277" s="20"/>
      <c r="E277" s="20"/>
      <c r="F277" s="20"/>
      <c r="G277" s="20"/>
      <c r="H277" s="20"/>
      <c r="I277" s="20"/>
      <c r="J277" s="20"/>
      <c r="K277" s="20"/>
    </row>
    <row r="278" spans="1:11" x14ac:dyDescent="0.2">
      <c r="A278" s="19"/>
      <c r="B278" s="19"/>
      <c r="C278" s="20"/>
      <c r="D278" s="20"/>
      <c r="E278" s="20"/>
      <c r="F278" s="20"/>
      <c r="G278" s="20"/>
      <c r="H278" s="20"/>
      <c r="I278" s="20"/>
      <c r="J278" s="20"/>
      <c r="K278" s="20"/>
    </row>
    <row r="279" spans="1:11" x14ac:dyDescent="0.2">
      <c r="A279" s="19"/>
      <c r="B279" s="20"/>
      <c r="C279" s="20"/>
      <c r="D279" s="20"/>
      <c r="E279" s="20"/>
      <c r="F279" s="20"/>
      <c r="G279" s="20"/>
      <c r="H279" s="20"/>
      <c r="I279" s="20"/>
      <c r="J279" s="20"/>
      <c r="K279" s="20"/>
    </row>
    <row r="280" spans="1:11" x14ac:dyDescent="0.2">
      <c r="A280" s="19"/>
      <c r="B280" s="20"/>
      <c r="C280" s="20"/>
      <c r="D280" s="20"/>
      <c r="E280" s="20"/>
      <c r="F280" s="20"/>
      <c r="G280" s="20"/>
      <c r="H280" s="20"/>
      <c r="I280" s="20"/>
      <c r="J280" s="20"/>
      <c r="K280" s="20"/>
    </row>
    <row r="281" spans="1:11" x14ac:dyDescent="0.2">
      <c r="A281" s="19"/>
      <c r="B281" s="19"/>
      <c r="C281" s="20"/>
      <c r="D281" s="20"/>
      <c r="E281" s="20"/>
      <c r="F281" s="20"/>
      <c r="G281" s="20"/>
      <c r="H281" s="20"/>
      <c r="I281" s="20"/>
      <c r="J281" s="20"/>
      <c r="K281" s="20"/>
    </row>
    <row r="282" spans="1:11" x14ac:dyDescent="0.2">
      <c r="A282" s="19"/>
      <c r="B282" s="19"/>
      <c r="C282" s="20"/>
      <c r="D282" s="20"/>
      <c r="E282" s="20"/>
      <c r="F282" s="20"/>
      <c r="G282" s="20"/>
      <c r="H282" s="20"/>
      <c r="I282" s="20"/>
      <c r="J282" s="20"/>
      <c r="K282" s="20"/>
    </row>
    <row r="283" spans="1:11" x14ac:dyDescent="0.2">
      <c r="A283" s="19"/>
      <c r="B283" s="19"/>
      <c r="C283" s="20"/>
      <c r="D283" s="20"/>
      <c r="E283" s="20"/>
      <c r="F283" s="20"/>
      <c r="G283" s="20"/>
      <c r="H283" s="20"/>
      <c r="I283" s="20"/>
      <c r="J283" s="20"/>
      <c r="K283" s="20"/>
    </row>
    <row r="284" spans="1:11" x14ac:dyDescent="0.2">
      <c r="A284" s="19"/>
      <c r="B284" s="19"/>
      <c r="C284" s="20"/>
      <c r="D284" s="20"/>
      <c r="E284" s="20"/>
      <c r="F284" s="20"/>
      <c r="G284" s="20"/>
      <c r="H284" s="20"/>
      <c r="I284" s="20"/>
      <c r="J284" s="20"/>
      <c r="K284" s="20"/>
    </row>
    <row r="285" spans="1:11" x14ac:dyDescent="0.2">
      <c r="A285" s="19"/>
      <c r="B285" s="20"/>
      <c r="C285" s="20"/>
      <c r="D285" s="20"/>
      <c r="E285" s="20"/>
      <c r="F285" s="20"/>
      <c r="G285" s="20"/>
      <c r="H285" s="20"/>
      <c r="I285" s="20"/>
      <c r="J285" s="20"/>
      <c r="K285" s="20"/>
    </row>
    <row r="286" spans="1:11" x14ac:dyDescent="0.2">
      <c r="A286" s="19"/>
      <c r="B286" s="20"/>
      <c r="C286" s="20"/>
      <c r="D286" s="20"/>
      <c r="E286" s="20"/>
      <c r="F286" s="20"/>
      <c r="G286" s="20"/>
      <c r="H286" s="20"/>
      <c r="I286" s="20"/>
      <c r="J286" s="20"/>
      <c r="K286" s="20"/>
    </row>
    <row r="287" spans="1:11" x14ac:dyDescent="0.2">
      <c r="A287" s="19"/>
      <c r="B287" s="20"/>
      <c r="C287" s="20"/>
      <c r="D287" s="20"/>
      <c r="E287" s="20"/>
      <c r="F287" s="20"/>
      <c r="G287" s="20"/>
      <c r="H287" s="20"/>
      <c r="I287" s="20"/>
      <c r="J287" s="20"/>
      <c r="K287" s="20"/>
    </row>
    <row r="288" spans="1:11" x14ac:dyDescent="0.2">
      <c r="A288" s="21"/>
      <c r="B288" s="21"/>
      <c r="C288" s="7"/>
      <c r="D288" s="7"/>
      <c r="E288" s="7"/>
      <c r="F288" s="7"/>
      <c r="G288" s="7"/>
      <c r="H288" s="7"/>
      <c r="I288" s="7"/>
      <c r="J288" s="7"/>
      <c r="K288" s="7"/>
    </row>
    <row r="289" spans="1:11" x14ac:dyDescent="0.2">
      <c r="A289" s="21"/>
      <c r="B289" s="21"/>
      <c r="C289" s="7"/>
      <c r="D289" s="7"/>
      <c r="E289" s="7"/>
      <c r="F289" s="7"/>
      <c r="G289" s="7"/>
      <c r="H289" s="7"/>
      <c r="I289" s="7"/>
      <c r="J289" s="7"/>
      <c r="K289" s="7"/>
    </row>
    <row r="290" spans="1:11" x14ac:dyDescent="0.2">
      <c r="A290" s="19"/>
      <c r="B290" s="20"/>
      <c r="C290" s="20"/>
      <c r="D290" s="20"/>
      <c r="E290" s="20"/>
      <c r="F290" s="20"/>
      <c r="G290" s="20"/>
      <c r="H290" s="20"/>
      <c r="I290" s="20"/>
      <c r="J290" s="20"/>
      <c r="K290" s="20"/>
    </row>
    <row r="291" spans="1:11" x14ac:dyDescent="0.2">
      <c r="A291" s="19"/>
      <c r="B291" s="20"/>
      <c r="C291" s="20"/>
      <c r="D291" s="20"/>
      <c r="E291" s="20"/>
      <c r="F291" s="20"/>
      <c r="G291" s="20"/>
      <c r="H291" s="20"/>
      <c r="I291" s="20"/>
      <c r="J291" s="20"/>
      <c r="K291" s="20"/>
    </row>
    <row r="292" spans="1:1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spans="1:1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ht="12" x14ac:dyDescent="0.25">
      <c r="A303" s="7"/>
      <c r="B303" s="7"/>
      <c r="C303" s="37"/>
      <c r="D303" s="7"/>
      <c r="E303" s="7"/>
      <c r="F303" s="7"/>
      <c r="G303" s="7"/>
      <c r="H303" s="7"/>
      <c r="I303" s="7"/>
      <c r="J303" s="7"/>
      <c r="K303" s="7"/>
    </row>
    <row r="304" spans="1:1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spans="1:1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spans="1:1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spans="1:1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spans="1:1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spans="1:1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spans="1:1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spans="1:1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spans="1:1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spans="1:1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spans="1:1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spans="1:1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spans="1:1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spans="1:1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spans="1:1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spans="1:1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spans="1:1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spans="1:11" ht="12" x14ac:dyDescent="0.25">
      <c r="A331" s="7"/>
      <c r="B331" s="7"/>
      <c r="C331" s="37"/>
      <c r="D331" s="7"/>
      <c r="E331" s="7"/>
      <c r="F331" s="7"/>
      <c r="G331" s="7"/>
      <c r="H331" s="7"/>
      <c r="I331" s="7"/>
      <c r="J331" s="7"/>
      <c r="K331" s="7"/>
    </row>
  </sheetData>
  <mergeCells count="6">
    <mergeCell ref="E4:K4"/>
    <mergeCell ref="A6:A8"/>
    <mergeCell ref="B6:B7"/>
    <mergeCell ref="C6:E7"/>
    <mergeCell ref="F6:H7"/>
    <mergeCell ref="I6:K7"/>
  </mergeCells>
  <pageMargins left="0.51181102362204722" right="0.39370078740157483" top="0.98425196850393704" bottom="0.98425196850393704" header="0.51181102362204722" footer="0.51181102362204722"/>
  <pageSetup paperSize="9" scale="73" orientation="landscape" r:id="rId1"/>
  <headerFooter>
    <oddHeader>&amp;C&amp;"Arial,Tučné"&amp;9
Príjmy štátneho rozpočtu podľa kategórií a kapitol ŠR za rok 2024
(v tis.eur)&amp;R&amp;9
Tabuľka: 5
Strana: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10">
    <pageSetUpPr fitToPage="1"/>
  </sheetPr>
  <dimension ref="A1:K495"/>
  <sheetViews>
    <sheetView tabSelected="1" workbookViewId="0">
      <selection activeCell="A6" sqref="A6:A8"/>
    </sheetView>
  </sheetViews>
  <sheetFormatPr defaultRowHeight="11.4" x14ac:dyDescent="0.2"/>
  <cols>
    <col min="1" max="1" width="53.88671875" style="8" customWidth="1"/>
    <col min="2" max="11" width="13.5546875" style="8" customWidth="1"/>
    <col min="12" max="256" width="9.109375" style="8"/>
    <col min="257" max="257" width="53.88671875" style="8" customWidth="1"/>
    <col min="258" max="267" width="13.5546875" style="8" customWidth="1"/>
    <col min="268" max="512" width="9.109375" style="8"/>
    <col min="513" max="513" width="53.88671875" style="8" customWidth="1"/>
    <col min="514" max="523" width="13.5546875" style="8" customWidth="1"/>
    <col min="524" max="768" width="9.109375" style="8"/>
    <col min="769" max="769" width="53.88671875" style="8" customWidth="1"/>
    <col min="770" max="779" width="13.5546875" style="8" customWidth="1"/>
    <col min="780" max="1024" width="9.109375" style="8"/>
    <col min="1025" max="1025" width="53.88671875" style="8" customWidth="1"/>
    <col min="1026" max="1035" width="13.5546875" style="8" customWidth="1"/>
    <col min="1036" max="1280" width="9.109375" style="8"/>
    <col min="1281" max="1281" width="53.88671875" style="8" customWidth="1"/>
    <col min="1282" max="1291" width="13.5546875" style="8" customWidth="1"/>
    <col min="1292" max="1536" width="9.109375" style="8"/>
    <col min="1537" max="1537" width="53.88671875" style="8" customWidth="1"/>
    <col min="1538" max="1547" width="13.5546875" style="8" customWidth="1"/>
    <col min="1548" max="1792" width="9.109375" style="8"/>
    <col min="1793" max="1793" width="53.88671875" style="8" customWidth="1"/>
    <col min="1794" max="1803" width="13.5546875" style="8" customWidth="1"/>
    <col min="1804" max="2048" width="9.109375" style="8"/>
    <col min="2049" max="2049" width="53.88671875" style="8" customWidth="1"/>
    <col min="2050" max="2059" width="13.5546875" style="8" customWidth="1"/>
    <col min="2060" max="2304" width="9.109375" style="8"/>
    <col min="2305" max="2305" width="53.88671875" style="8" customWidth="1"/>
    <col min="2306" max="2315" width="13.5546875" style="8" customWidth="1"/>
    <col min="2316" max="2560" width="9.109375" style="8"/>
    <col min="2561" max="2561" width="53.88671875" style="8" customWidth="1"/>
    <col min="2562" max="2571" width="13.5546875" style="8" customWidth="1"/>
    <col min="2572" max="2816" width="9.109375" style="8"/>
    <col min="2817" max="2817" width="53.88671875" style="8" customWidth="1"/>
    <col min="2818" max="2827" width="13.5546875" style="8" customWidth="1"/>
    <col min="2828" max="3072" width="9.109375" style="8"/>
    <col min="3073" max="3073" width="53.88671875" style="8" customWidth="1"/>
    <col min="3074" max="3083" width="13.5546875" style="8" customWidth="1"/>
    <col min="3084" max="3328" width="9.109375" style="8"/>
    <col min="3329" max="3329" width="53.88671875" style="8" customWidth="1"/>
    <col min="3330" max="3339" width="13.5546875" style="8" customWidth="1"/>
    <col min="3340" max="3584" width="9.109375" style="8"/>
    <col min="3585" max="3585" width="53.88671875" style="8" customWidth="1"/>
    <col min="3586" max="3595" width="13.5546875" style="8" customWidth="1"/>
    <col min="3596" max="3840" width="9.109375" style="8"/>
    <col min="3841" max="3841" width="53.88671875" style="8" customWidth="1"/>
    <col min="3842" max="3851" width="13.5546875" style="8" customWidth="1"/>
    <col min="3852" max="4096" width="9.109375" style="8"/>
    <col min="4097" max="4097" width="53.88671875" style="8" customWidth="1"/>
    <col min="4098" max="4107" width="13.5546875" style="8" customWidth="1"/>
    <col min="4108" max="4352" width="9.109375" style="8"/>
    <col min="4353" max="4353" width="53.88671875" style="8" customWidth="1"/>
    <col min="4354" max="4363" width="13.5546875" style="8" customWidth="1"/>
    <col min="4364" max="4608" width="9.109375" style="8"/>
    <col min="4609" max="4609" width="53.88671875" style="8" customWidth="1"/>
    <col min="4610" max="4619" width="13.5546875" style="8" customWidth="1"/>
    <col min="4620" max="4864" width="9.109375" style="8"/>
    <col min="4865" max="4865" width="53.88671875" style="8" customWidth="1"/>
    <col min="4866" max="4875" width="13.5546875" style="8" customWidth="1"/>
    <col min="4876" max="5120" width="9.109375" style="8"/>
    <col min="5121" max="5121" width="53.88671875" style="8" customWidth="1"/>
    <col min="5122" max="5131" width="13.5546875" style="8" customWidth="1"/>
    <col min="5132" max="5376" width="9.109375" style="8"/>
    <col min="5377" max="5377" width="53.88671875" style="8" customWidth="1"/>
    <col min="5378" max="5387" width="13.5546875" style="8" customWidth="1"/>
    <col min="5388" max="5632" width="9.109375" style="8"/>
    <col min="5633" max="5633" width="53.88671875" style="8" customWidth="1"/>
    <col min="5634" max="5643" width="13.5546875" style="8" customWidth="1"/>
    <col min="5644" max="5888" width="9.109375" style="8"/>
    <col min="5889" max="5889" width="53.88671875" style="8" customWidth="1"/>
    <col min="5890" max="5899" width="13.5546875" style="8" customWidth="1"/>
    <col min="5900" max="6144" width="9.109375" style="8"/>
    <col min="6145" max="6145" width="53.88671875" style="8" customWidth="1"/>
    <col min="6146" max="6155" width="13.5546875" style="8" customWidth="1"/>
    <col min="6156" max="6400" width="9.109375" style="8"/>
    <col min="6401" max="6401" width="53.88671875" style="8" customWidth="1"/>
    <col min="6402" max="6411" width="13.5546875" style="8" customWidth="1"/>
    <col min="6412" max="6656" width="9.109375" style="8"/>
    <col min="6657" max="6657" width="53.88671875" style="8" customWidth="1"/>
    <col min="6658" max="6667" width="13.5546875" style="8" customWidth="1"/>
    <col min="6668" max="6912" width="9.109375" style="8"/>
    <col min="6913" max="6913" width="53.88671875" style="8" customWidth="1"/>
    <col min="6914" max="6923" width="13.5546875" style="8" customWidth="1"/>
    <col min="6924" max="7168" width="9.109375" style="8"/>
    <col min="7169" max="7169" width="53.88671875" style="8" customWidth="1"/>
    <col min="7170" max="7179" width="13.5546875" style="8" customWidth="1"/>
    <col min="7180" max="7424" width="9.109375" style="8"/>
    <col min="7425" max="7425" width="53.88671875" style="8" customWidth="1"/>
    <col min="7426" max="7435" width="13.5546875" style="8" customWidth="1"/>
    <col min="7436" max="7680" width="9.109375" style="8"/>
    <col min="7681" max="7681" width="53.88671875" style="8" customWidth="1"/>
    <col min="7682" max="7691" width="13.5546875" style="8" customWidth="1"/>
    <col min="7692" max="7936" width="9.109375" style="8"/>
    <col min="7937" max="7937" width="53.88671875" style="8" customWidth="1"/>
    <col min="7938" max="7947" width="13.5546875" style="8" customWidth="1"/>
    <col min="7948" max="8192" width="9.109375" style="8"/>
    <col min="8193" max="8193" width="53.88671875" style="8" customWidth="1"/>
    <col min="8194" max="8203" width="13.5546875" style="8" customWidth="1"/>
    <col min="8204" max="8448" width="9.109375" style="8"/>
    <col min="8449" max="8449" width="53.88671875" style="8" customWidth="1"/>
    <col min="8450" max="8459" width="13.5546875" style="8" customWidth="1"/>
    <col min="8460" max="8704" width="9.109375" style="8"/>
    <col min="8705" max="8705" width="53.88671875" style="8" customWidth="1"/>
    <col min="8706" max="8715" width="13.5546875" style="8" customWidth="1"/>
    <col min="8716" max="8960" width="9.109375" style="8"/>
    <col min="8961" max="8961" width="53.88671875" style="8" customWidth="1"/>
    <col min="8962" max="8971" width="13.5546875" style="8" customWidth="1"/>
    <col min="8972" max="9216" width="9.109375" style="8"/>
    <col min="9217" max="9217" width="53.88671875" style="8" customWidth="1"/>
    <col min="9218" max="9227" width="13.5546875" style="8" customWidth="1"/>
    <col min="9228" max="9472" width="9.109375" style="8"/>
    <col min="9473" max="9473" width="53.88671875" style="8" customWidth="1"/>
    <col min="9474" max="9483" width="13.5546875" style="8" customWidth="1"/>
    <col min="9484" max="9728" width="9.109375" style="8"/>
    <col min="9729" max="9729" width="53.88671875" style="8" customWidth="1"/>
    <col min="9730" max="9739" width="13.5546875" style="8" customWidth="1"/>
    <col min="9740" max="9984" width="9.109375" style="8"/>
    <col min="9985" max="9985" width="53.88671875" style="8" customWidth="1"/>
    <col min="9986" max="9995" width="13.5546875" style="8" customWidth="1"/>
    <col min="9996" max="10240" width="9.109375" style="8"/>
    <col min="10241" max="10241" width="53.88671875" style="8" customWidth="1"/>
    <col min="10242" max="10251" width="13.5546875" style="8" customWidth="1"/>
    <col min="10252" max="10496" width="9.109375" style="8"/>
    <col min="10497" max="10497" width="53.88671875" style="8" customWidth="1"/>
    <col min="10498" max="10507" width="13.5546875" style="8" customWidth="1"/>
    <col min="10508" max="10752" width="9.109375" style="8"/>
    <col min="10753" max="10753" width="53.88671875" style="8" customWidth="1"/>
    <col min="10754" max="10763" width="13.5546875" style="8" customWidth="1"/>
    <col min="10764" max="11008" width="9.109375" style="8"/>
    <col min="11009" max="11009" width="53.88671875" style="8" customWidth="1"/>
    <col min="11010" max="11019" width="13.5546875" style="8" customWidth="1"/>
    <col min="11020" max="11264" width="9.109375" style="8"/>
    <col min="11265" max="11265" width="53.88671875" style="8" customWidth="1"/>
    <col min="11266" max="11275" width="13.5546875" style="8" customWidth="1"/>
    <col min="11276" max="11520" width="9.109375" style="8"/>
    <col min="11521" max="11521" width="53.88671875" style="8" customWidth="1"/>
    <col min="11522" max="11531" width="13.5546875" style="8" customWidth="1"/>
    <col min="11532" max="11776" width="9.109375" style="8"/>
    <col min="11777" max="11777" width="53.88671875" style="8" customWidth="1"/>
    <col min="11778" max="11787" width="13.5546875" style="8" customWidth="1"/>
    <col min="11788" max="12032" width="9.109375" style="8"/>
    <col min="12033" max="12033" width="53.88671875" style="8" customWidth="1"/>
    <col min="12034" max="12043" width="13.5546875" style="8" customWidth="1"/>
    <col min="12044" max="12288" width="9.109375" style="8"/>
    <col min="12289" max="12289" width="53.88671875" style="8" customWidth="1"/>
    <col min="12290" max="12299" width="13.5546875" style="8" customWidth="1"/>
    <col min="12300" max="12544" width="9.109375" style="8"/>
    <col min="12545" max="12545" width="53.88671875" style="8" customWidth="1"/>
    <col min="12546" max="12555" width="13.5546875" style="8" customWidth="1"/>
    <col min="12556" max="12800" width="9.109375" style="8"/>
    <col min="12801" max="12801" width="53.88671875" style="8" customWidth="1"/>
    <col min="12802" max="12811" width="13.5546875" style="8" customWidth="1"/>
    <col min="12812" max="13056" width="9.109375" style="8"/>
    <col min="13057" max="13057" width="53.88671875" style="8" customWidth="1"/>
    <col min="13058" max="13067" width="13.5546875" style="8" customWidth="1"/>
    <col min="13068" max="13312" width="9.109375" style="8"/>
    <col min="13313" max="13313" width="53.88671875" style="8" customWidth="1"/>
    <col min="13314" max="13323" width="13.5546875" style="8" customWidth="1"/>
    <col min="13324" max="13568" width="9.109375" style="8"/>
    <col min="13569" max="13569" width="53.88671875" style="8" customWidth="1"/>
    <col min="13570" max="13579" width="13.5546875" style="8" customWidth="1"/>
    <col min="13580" max="13824" width="9.109375" style="8"/>
    <col min="13825" max="13825" width="53.88671875" style="8" customWidth="1"/>
    <col min="13826" max="13835" width="13.5546875" style="8" customWidth="1"/>
    <col min="13836" max="14080" width="9.109375" style="8"/>
    <col min="14081" max="14081" width="53.88671875" style="8" customWidth="1"/>
    <col min="14082" max="14091" width="13.5546875" style="8" customWidth="1"/>
    <col min="14092" max="14336" width="9.109375" style="8"/>
    <col min="14337" max="14337" width="53.88671875" style="8" customWidth="1"/>
    <col min="14338" max="14347" width="13.5546875" style="8" customWidth="1"/>
    <col min="14348" max="14592" width="9.109375" style="8"/>
    <col min="14593" max="14593" width="53.88671875" style="8" customWidth="1"/>
    <col min="14594" max="14603" width="13.5546875" style="8" customWidth="1"/>
    <col min="14604" max="14848" width="9.109375" style="8"/>
    <col min="14849" max="14849" width="53.88671875" style="8" customWidth="1"/>
    <col min="14850" max="14859" width="13.5546875" style="8" customWidth="1"/>
    <col min="14860" max="15104" width="9.109375" style="8"/>
    <col min="15105" max="15105" width="53.88671875" style="8" customWidth="1"/>
    <col min="15106" max="15115" width="13.5546875" style="8" customWidth="1"/>
    <col min="15116" max="15360" width="9.109375" style="8"/>
    <col min="15361" max="15361" width="53.88671875" style="8" customWidth="1"/>
    <col min="15362" max="15371" width="13.5546875" style="8" customWidth="1"/>
    <col min="15372" max="15616" width="9.109375" style="8"/>
    <col min="15617" max="15617" width="53.88671875" style="8" customWidth="1"/>
    <col min="15618" max="15627" width="13.5546875" style="8" customWidth="1"/>
    <col min="15628" max="15872" width="9.109375" style="8"/>
    <col min="15873" max="15873" width="53.88671875" style="8" customWidth="1"/>
    <col min="15874" max="15883" width="13.5546875" style="8" customWidth="1"/>
    <col min="15884" max="16128" width="9.109375" style="8"/>
    <col min="16129" max="16129" width="53.88671875" style="8" customWidth="1"/>
    <col min="16130" max="16139" width="13.5546875" style="8" customWidth="1"/>
    <col min="16140" max="16384" width="9.109375" style="8"/>
  </cols>
  <sheetData>
    <row r="1" spans="1:11" ht="12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1" ht="12" x14ac:dyDescent="0.25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12" x14ac:dyDescent="0.25">
      <c r="A3" s="25"/>
      <c r="B3" s="26"/>
      <c r="C3" s="26"/>
      <c r="D3" s="26"/>
      <c r="E3" s="104"/>
      <c r="F3" s="104"/>
      <c r="G3" s="104"/>
      <c r="H3" s="104"/>
      <c r="I3" s="104"/>
      <c r="J3" s="104"/>
      <c r="K3" s="104"/>
    </row>
    <row r="4" spans="1:11" ht="12" x14ac:dyDescent="0.25">
      <c r="A4" s="25"/>
      <c r="B4" s="26"/>
      <c r="C4" s="26"/>
      <c r="D4" s="26"/>
      <c r="E4" s="22"/>
      <c r="F4" s="22"/>
      <c r="G4" s="22"/>
      <c r="H4" s="22"/>
      <c r="I4" s="22"/>
      <c r="J4" s="22"/>
      <c r="K4" s="22"/>
    </row>
    <row r="5" spans="1:11" ht="12.6" thickBot="1" x14ac:dyDescent="0.3">
      <c r="A5" s="25"/>
      <c r="B5" s="26"/>
      <c r="C5" s="26"/>
      <c r="D5" s="26"/>
      <c r="E5" s="22"/>
      <c r="F5" s="22"/>
      <c r="G5" s="22"/>
      <c r="H5" s="22"/>
      <c r="I5" s="22"/>
      <c r="J5" s="22"/>
      <c r="K5" s="22"/>
    </row>
    <row r="6" spans="1:11" ht="21.75" customHeight="1" x14ac:dyDescent="0.2">
      <c r="A6" s="105" t="s">
        <v>0</v>
      </c>
      <c r="B6" s="108"/>
      <c r="C6" s="110" t="s">
        <v>60</v>
      </c>
      <c r="D6" s="111"/>
      <c r="E6" s="112"/>
      <c r="F6" s="116" t="s">
        <v>61</v>
      </c>
      <c r="G6" s="117"/>
      <c r="H6" s="118"/>
      <c r="I6" s="116" t="s">
        <v>62</v>
      </c>
      <c r="J6" s="117"/>
      <c r="K6" s="122"/>
    </row>
    <row r="7" spans="1:11" ht="21.75" customHeight="1" x14ac:dyDescent="0.2">
      <c r="A7" s="106"/>
      <c r="B7" s="109"/>
      <c r="C7" s="113"/>
      <c r="D7" s="114"/>
      <c r="E7" s="115"/>
      <c r="F7" s="119"/>
      <c r="G7" s="120"/>
      <c r="H7" s="121"/>
      <c r="I7" s="119"/>
      <c r="J7" s="120"/>
      <c r="K7" s="123"/>
    </row>
    <row r="8" spans="1:11" ht="12.6" thickBot="1" x14ac:dyDescent="0.3">
      <c r="A8" s="107"/>
      <c r="B8" s="23" t="s">
        <v>162</v>
      </c>
      <c r="C8" s="27" t="s">
        <v>4</v>
      </c>
      <c r="D8" s="27" t="s">
        <v>5</v>
      </c>
      <c r="E8" s="27" t="s">
        <v>6</v>
      </c>
      <c r="F8" s="27" t="s">
        <v>4</v>
      </c>
      <c r="G8" s="27" t="s">
        <v>5</v>
      </c>
      <c r="H8" s="27" t="s">
        <v>6</v>
      </c>
      <c r="I8" s="27" t="s">
        <v>4</v>
      </c>
      <c r="J8" s="27" t="s">
        <v>5</v>
      </c>
      <c r="K8" s="28" t="s">
        <v>6</v>
      </c>
    </row>
    <row r="9" spans="1:11" x14ac:dyDescent="0.2">
      <c r="A9" s="29" t="s">
        <v>163</v>
      </c>
      <c r="B9" s="30">
        <v>2101</v>
      </c>
      <c r="C9" s="1">
        <v>0</v>
      </c>
      <c r="D9" s="2">
        <v>0</v>
      </c>
      <c r="E9" s="3" t="s">
        <v>7</v>
      </c>
      <c r="F9" s="1">
        <v>0</v>
      </c>
      <c r="G9" s="2">
        <v>0</v>
      </c>
      <c r="H9" s="3" t="s">
        <v>7</v>
      </c>
      <c r="I9" s="1">
        <v>0</v>
      </c>
      <c r="J9" s="2">
        <v>0</v>
      </c>
      <c r="K9" s="11" t="s">
        <v>7</v>
      </c>
    </row>
    <row r="10" spans="1:11" x14ac:dyDescent="0.2">
      <c r="A10" s="31" t="s">
        <v>164</v>
      </c>
      <c r="B10" s="32">
        <v>2102</v>
      </c>
      <c r="C10" s="1">
        <v>0</v>
      </c>
      <c r="D10" s="2">
        <v>0</v>
      </c>
      <c r="E10" s="3" t="s">
        <v>7</v>
      </c>
      <c r="F10" s="1">
        <v>0</v>
      </c>
      <c r="G10" s="2">
        <v>0</v>
      </c>
      <c r="H10" s="3" t="s">
        <v>7</v>
      </c>
      <c r="I10" s="1">
        <v>0</v>
      </c>
      <c r="J10" s="2">
        <v>0</v>
      </c>
      <c r="K10" s="11" t="s">
        <v>7</v>
      </c>
    </row>
    <row r="11" spans="1:11" x14ac:dyDescent="0.2">
      <c r="A11" s="31" t="s">
        <v>165</v>
      </c>
      <c r="B11" s="32">
        <v>2103</v>
      </c>
      <c r="C11" s="1">
        <v>0</v>
      </c>
      <c r="D11" s="2">
        <v>0</v>
      </c>
      <c r="E11" s="3" t="s">
        <v>7</v>
      </c>
      <c r="F11" s="1">
        <v>0</v>
      </c>
      <c r="G11" s="2">
        <v>0</v>
      </c>
      <c r="H11" s="3" t="s">
        <v>7</v>
      </c>
      <c r="I11" s="1">
        <v>0</v>
      </c>
      <c r="J11" s="2">
        <v>0</v>
      </c>
      <c r="K11" s="11" t="s">
        <v>7</v>
      </c>
    </row>
    <row r="12" spans="1:11" x14ac:dyDescent="0.2">
      <c r="A12" s="31" t="s">
        <v>166</v>
      </c>
      <c r="B12" s="32">
        <v>2104</v>
      </c>
      <c r="C12" s="1">
        <v>0</v>
      </c>
      <c r="D12" s="2">
        <v>0</v>
      </c>
      <c r="E12" s="3" t="s">
        <v>7</v>
      </c>
      <c r="F12" s="1">
        <v>0</v>
      </c>
      <c r="G12" s="2">
        <v>0</v>
      </c>
      <c r="H12" s="3" t="s">
        <v>7</v>
      </c>
      <c r="I12" s="1">
        <v>0</v>
      </c>
      <c r="J12" s="2">
        <v>0</v>
      </c>
      <c r="K12" s="11" t="s">
        <v>7</v>
      </c>
    </row>
    <row r="13" spans="1:11" x14ac:dyDescent="0.2">
      <c r="A13" s="31" t="s">
        <v>167</v>
      </c>
      <c r="B13" s="32">
        <v>2105</v>
      </c>
      <c r="C13" s="1">
        <v>0</v>
      </c>
      <c r="D13" s="2">
        <v>0</v>
      </c>
      <c r="E13" s="3" t="s">
        <v>7</v>
      </c>
      <c r="F13" s="1">
        <v>0</v>
      </c>
      <c r="G13" s="2">
        <v>0</v>
      </c>
      <c r="H13" s="3" t="s">
        <v>7</v>
      </c>
      <c r="I13" s="1">
        <v>0</v>
      </c>
      <c r="J13" s="2">
        <v>0</v>
      </c>
      <c r="K13" s="11" t="s">
        <v>7</v>
      </c>
    </row>
    <row r="14" spans="1:11" x14ac:dyDescent="0.2">
      <c r="A14" s="31" t="s">
        <v>168</v>
      </c>
      <c r="B14" s="32">
        <v>2106</v>
      </c>
      <c r="C14" s="1">
        <v>0</v>
      </c>
      <c r="D14" s="2">
        <v>0</v>
      </c>
      <c r="E14" s="3" t="s">
        <v>7</v>
      </c>
      <c r="F14" s="1">
        <v>0</v>
      </c>
      <c r="G14" s="2">
        <v>0</v>
      </c>
      <c r="H14" s="3" t="s">
        <v>7</v>
      </c>
      <c r="I14" s="1">
        <v>0</v>
      </c>
      <c r="J14" s="2">
        <v>0</v>
      </c>
      <c r="K14" s="11" t="s">
        <v>7</v>
      </c>
    </row>
    <row r="15" spans="1:11" x14ac:dyDescent="0.2">
      <c r="A15" s="31" t="s">
        <v>169</v>
      </c>
      <c r="B15" s="32">
        <v>2107</v>
      </c>
      <c r="C15" s="1">
        <v>0</v>
      </c>
      <c r="D15" s="2">
        <v>0</v>
      </c>
      <c r="E15" s="3" t="s">
        <v>7</v>
      </c>
      <c r="F15" s="1">
        <v>0</v>
      </c>
      <c r="G15" s="2">
        <v>0</v>
      </c>
      <c r="H15" s="3" t="s">
        <v>7</v>
      </c>
      <c r="I15" s="1">
        <v>0</v>
      </c>
      <c r="J15" s="2">
        <v>0</v>
      </c>
      <c r="K15" s="11" t="s">
        <v>7</v>
      </c>
    </row>
    <row r="16" spans="1:11" x14ac:dyDescent="0.2">
      <c r="A16" s="31" t="s">
        <v>170</v>
      </c>
      <c r="B16" s="32">
        <v>2108</v>
      </c>
      <c r="C16" s="1">
        <v>0</v>
      </c>
      <c r="D16" s="2">
        <v>0</v>
      </c>
      <c r="E16" s="3" t="s">
        <v>7</v>
      </c>
      <c r="F16" s="1">
        <v>0</v>
      </c>
      <c r="G16" s="2">
        <v>0</v>
      </c>
      <c r="H16" s="3" t="s">
        <v>7</v>
      </c>
      <c r="I16" s="1">
        <v>0</v>
      </c>
      <c r="J16" s="2">
        <v>0</v>
      </c>
      <c r="K16" s="11" t="s">
        <v>7</v>
      </c>
    </row>
    <row r="17" spans="1:11" x14ac:dyDescent="0.2">
      <c r="A17" s="31" t="s">
        <v>171</v>
      </c>
      <c r="B17" s="32">
        <v>2109</v>
      </c>
      <c r="C17" s="1">
        <v>0</v>
      </c>
      <c r="D17" s="2">
        <v>0</v>
      </c>
      <c r="E17" s="3" t="s">
        <v>7</v>
      </c>
      <c r="F17" s="1">
        <v>0</v>
      </c>
      <c r="G17" s="2">
        <v>0</v>
      </c>
      <c r="H17" s="3" t="s">
        <v>7</v>
      </c>
      <c r="I17" s="1">
        <v>0</v>
      </c>
      <c r="J17" s="2">
        <v>0</v>
      </c>
      <c r="K17" s="11" t="s">
        <v>7</v>
      </c>
    </row>
    <row r="18" spans="1:11" x14ac:dyDescent="0.2">
      <c r="A18" s="31" t="s">
        <v>172</v>
      </c>
      <c r="B18" s="32">
        <v>2110</v>
      </c>
      <c r="C18" s="1">
        <v>0</v>
      </c>
      <c r="D18" s="2">
        <v>506</v>
      </c>
      <c r="E18" s="3" t="s">
        <v>7</v>
      </c>
      <c r="F18" s="1">
        <v>0</v>
      </c>
      <c r="G18" s="2">
        <v>0</v>
      </c>
      <c r="H18" s="3" t="s">
        <v>7</v>
      </c>
      <c r="I18" s="1">
        <v>5</v>
      </c>
      <c r="J18" s="2">
        <v>2</v>
      </c>
      <c r="K18" s="11" t="s">
        <v>63</v>
      </c>
    </row>
    <row r="19" spans="1:11" x14ac:dyDescent="0.2">
      <c r="A19" s="31" t="s">
        <v>173</v>
      </c>
      <c r="B19" s="32">
        <v>2111</v>
      </c>
      <c r="C19" s="1">
        <v>100</v>
      </c>
      <c r="D19" s="2">
        <v>86</v>
      </c>
      <c r="E19" s="3" t="s">
        <v>64</v>
      </c>
      <c r="F19" s="1">
        <v>0</v>
      </c>
      <c r="G19" s="2">
        <v>0</v>
      </c>
      <c r="H19" s="3" t="s">
        <v>7</v>
      </c>
      <c r="I19" s="1">
        <v>0</v>
      </c>
      <c r="J19" s="2">
        <v>0</v>
      </c>
      <c r="K19" s="11" t="s">
        <v>7</v>
      </c>
    </row>
    <row r="20" spans="1:11" x14ac:dyDescent="0.2">
      <c r="A20" s="31" t="s">
        <v>174</v>
      </c>
      <c r="B20" s="32">
        <v>2112</v>
      </c>
      <c r="C20" s="1">
        <v>5552</v>
      </c>
      <c r="D20" s="2">
        <v>7650</v>
      </c>
      <c r="E20" s="3" t="s">
        <v>65</v>
      </c>
      <c r="F20" s="1">
        <v>0</v>
      </c>
      <c r="G20" s="2">
        <v>0</v>
      </c>
      <c r="H20" s="3" t="s">
        <v>7</v>
      </c>
      <c r="I20" s="1">
        <v>0</v>
      </c>
      <c r="J20" s="2">
        <v>0</v>
      </c>
      <c r="K20" s="11" t="s">
        <v>7</v>
      </c>
    </row>
    <row r="21" spans="1:11" x14ac:dyDescent="0.2">
      <c r="A21" s="31" t="s">
        <v>175</v>
      </c>
      <c r="B21" s="32">
        <v>2113</v>
      </c>
      <c r="C21" s="1">
        <v>0</v>
      </c>
      <c r="D21" s="2">
        <v>9</v>
      </c>
      <c r="E21" s="3" t="s">
        <v>7</v>
      </c>
      <c r="F21" s="1">
        <v>0</v>
      </c>
      <c r="G21" s="2">
        <v>0</v>
      </c>
      <c r="H21" s="3" t="s">
        <v>7</v>
      </c>
      <c r="I21" s="1">
        <v>0</v>
      </c>
      <c r="J21" s="2">
        <v>0</v>
      </c>
      <c r="K21" s="11" t="s">
        <v>7</v>
      </c>
    </row>
    <row r="22" spans="1:11" x14ac:dyDescent="0.2">
      <c r="A22" s="31" t="s">
        <v>176</v>
      </c>
      <c r="B22" s="32">
        <v>2115</v>
      </c>
      <c r="C22" s="1">
        <v>509</v>
      </c>
      <c r="D22" s="2">
        <v>6</v>
      </c>
      <c r="E22" s="3" t="s">
        <v>66</v>
      </c>
      <c r="F22" s="1">
        <v>0</v>
      </c>
      <c r="G22" s="2">
        <v>0</v>
      </c>
      <c r="H22" s="3" t="s">
        <v>7</v>
      </c>
      <c r="I22" s="1">
        <v>0</v>
      </c>
      <c r="J22" s="2">
        <v>0</v>
      </c>
      <c r="K22" s="11" t="s">
        <v>7</v>
      </c>
    </row>
    <row r="23" spans="1:11" x14ac:dyDescent="0.2">
      <c r="A23" s="31" t="s">
        <v>177</v>
      </c>
      <c r="B23" s="32">
        <v>2118</v>
      </c>
      <c r="C23" s="1">
        <v>0</v>
      </c>
      <c r="D23" s="2">
        <v>0</v>
      </c>
      <c r="E23" s="3" t="s">
        <v>7</v>
      </c>
      <c r="F23" s="1">
        <v>0</v>
      </c>
      <c r="G23" s="2">
        <v>0</v>
      </c>
      <c r="H23" s="3" t="s">
        <v>7</v>
      </c>
      <c r="I23" s="1">
        <v>0</v>
      </c>
      <c r="J23" s="2">
        <v>0</v>
      </c>
      <c r="K23" s="11" t="s">
        <v>7</v>
      </c>
    </row>
    <row r="24" spans="1:11" x14ac:dyDescent="0.2">
      <c r="A24" s="31" t="s">
        <v>178</v>
      </c>
      <c r="B24" s="32">
        <v>2120</v>
      </c>
      <c r="C24" s="1">
        <v>0</v>
      </c>
      <c r="D24" s="2">
        <v>51</v>
      </c>
      <c r="E24" s="3" t="s">
        <v>7</v>
      </c>
      <c r="F24" s="1">
        <v>0</v>
      </c>
      <c r="G24" s="2">
        <v>0</v>
      </c>
      <c r="H24" s="3" t="s">
        <v>7</v>
      </c>
      <c r="I24" s="1">
        <v>0</v>
      </c>
      <c r="J24" s="2">
        <v>0</v>
      </c>
      <c r="K24" s="11" t="s">
        <v>7</v>
      </c>
    </row>
    <row r="25" spans="1:11" x14ac:dyDescent="0.2">
      <c r="A25" s="31" t="s">
        <v>179</v>
      </c>
      <c r="B25" s="32">
        <v>2121</v>
      </c>
      <c r="C25" s="1">
        <v>0</v>
      </c>
      <c r="D25" s="2">
        <v>340</v>
      </c>
      <c r="E25" s="3" t="s">
        <v>7</v>
      </c>
      <c r="F25" s="1">
        <v>0</v>
      </c>
      <c r="G25" s="2">
        <v>14</v>
      </c>
      <c r="H25" s="3" t="s">
        <v>7</v>
      </c>
      <c r="I25" s="1">
        <v>0</v>
      </c>
      <c r="J25" s="2">
        <v>0</v>
      </c>
      <c r="K25" s="11" t="s">
        <v>7</v>
      </c>
    </row>
    <row r="26" spans="1:11" x14ac:dyDescent="0.2">
      <c r="A26" s="31" t="s">
        <v>180</v>
      </c>
      <c r="B26" s="32">
        <v>2122</v>
      </c>
      <c r="C26" s="1">
        <v>500</v>
      </c>
      <c r="D26" s="2">
        <v>1340</v>
      </c>
      <c r="E26" s="3" t="s">
        <v>67</v>
      </c>
      <c r="F26" s="1">
        <v>0</v>
      </c>
      <c r="G26" s="2">
        <v>0</v>
      </c>
      <c r="H26" s="3" t="s">
        <v>7</v>
      </c>
      <c r="I26" s="1">
        <v>0</v>
      </c>
      <c r="J26" s="2">
        <v>0</v>
      </c>
      <c r="K26" s="11" t="s">
        <v>7</v>
      </c>
    </row>
    <row r="27" spans="1:11" x14ac:dyDescent="0.2">
      <c r="A27" s="31" t="s">
        <v>181</v>
      </c>
      <c r="B27" s="32">
        <v>2124</v>
      </c>
      <c r="C27" s="1">
        <v>8</v>
      </c>
      <c r="D27" s="2">
        <v>18</v>
      </c>
      <c r="E27" s="3" t="s">
        <v>68</v>
      </c>
      <c r="F27" s="1">
        <v>0</v>
      </c>
      <c r="G27" s="2">
        <v>0</v>
      </c>
      <c r="H27" s="3" t="s">
        <v>7</v>
      </c>
      <c r="I27" s="1">
        <v>0</v>
      </c>
      <c r="J27" s="2">
        <v>0</v>
      </c>
      <c r="K27" s="11" t="s">
        <v>7</v>
      </c>
    </row>
    <row r="28" spans="1:11" x14ac:dyDescent="0.2">
      <c r="A28" s="31" t="s">
        <v>182</v>
      </c>
      <c r="B28" s="32">
        <v>2126</v>
      </c>
      <c r="C28" s="1">
        <v>299</v>
      </c>
      <c r="D28" s="2">
        <v>305</v>
      </c>
      <c r="E28" s="3" t="s">
        <v>69</v>
      </c>
      <c r="F28" s="1">
        <v>0</v>
      </c>
      <c r="G28" s="2">
        <v>0</v>
      </c>
      <c r="H28" s="3" t="s">
        <v>7</v>
      </c>
      <c r="I28" s="1">
        <v>0</v>
      </c>
      <c r="J28" s="2">
        <v>0</v>
      </c>
      <c r="K28" s="11" t="s">
        <v>7</v>
      </c>
    </row>
    <row r="29" spans="1:11" x14ac:dyDescent="0.2">
      <c r="A29" s="31" t="s">
        <v>183</v>
      </c>
      <c r="B29" s="32">
        <v>2127</v>
      </c>
      <c r="C29" s="1">
        <v>2479</v>
      </c>
      <c r="D29" s="2">
        <v>2731</v>
      </c>
      <c r="E29" s="3" t="s">
        <v>70</v>
      </c>
      <c r="F29" s="1">
        <v>0</v>
      </c>
      <c r="G29" s="2">
        <v>19</v>
      </c>
      <c r="H29" s="3" t="s">
        <v>7</v>
      </c>
      <c r="I29" s="1">
        <v>0</v>
      </c>
      <c r="J29" s="2">
        <v>0</v>
      </c>
      <c r="K29" s="11" t="s">
        <v>7</v>
      </c>
    </row>
    <row r="30" spans="1:11" x14ac:dyDescent="0.2">
      <c r="A30" s="31" t="s">
        <v>184</v>
      </c>
      <c r="B30" s="32">
        <v>2129</v>
      </c>
      <c r="C30" s="1">
        <v>180</v>
      </c>
      <c r="D30" s="2">
        <v>271</v>
      </c>
      <c r="E30" s="3" t="s">
        <v>71</v>
      </c>
      <c r="F30" s="1">
        <v>0</v>
      </c>
      <c r="G30" s="2">
        <v>0</v>
      </c>
      <c r="H30" s="3" t="s">
        <v>7</v>
      </c>
      <c r="I30" s="1">
        <v>0</v>
      </c>
      <c r="J30" s="2">
        <v>0</v>
      </c>
      <c r="K30" s="11" t="s">
        <v>7</v>
      </c>
    </row>
    <row r="31" spans="1:11" x14ac:dyDescent="0.2">
      <c r="A31" s="31" t="s">
        <v>185</v>
      </c>
      <c r="B31" s="32">
        <v>2131</v>
      </c>
      <c r="C31" s="1">
        <v>0</v>
      </c>
      <c r="D31" s="2">
        <v>0</v>
      </c>
      <c r="E31" s="3" t="s">
        <v>7</v>
      </c>
      <c r="F31" s="1">
        <v>0</v>
      </c>
      <c r="G31" s="2">
        <v>0</v>
      </c>
      <c r="H31" s="3" t="s">
        <v>7</v>
      </c>
      <c r="I31" s="1">
        <v>0</v>
      </c>
      <c r="J31" s="2">
        <v>0</v>
      </c>
      <c r="K31" s="11" t="s">
        <v>7</v>
      </c>
    </row>
    <row r="32" spans="1:11" x14ac:dyDescent="0.2">
      <c r="A32" s="31" t="s">
        <v>186</v>
      </c>
      <c r="B32" s="32">
        <v>2132</v>
      </c>
      <c r="C32" s="1">
        <v>0</v>
      </c>
      <c r="D32" s="2">
        <v>1156</v>
      </c>
      <c r="E32" s="3" t="s">
        <v>7</v>
      </c>
      <c r="F32" s="1">
        <v>0</v>
      </c>
      <c r="G32" s="2">
        <v>0</v>
      </c>
      <c r="H32" s="3" t="s">
        <v>7</v>
      </c>
      <c r="I32" s="1">
        <v>0</v>
      </c>
      <c r="J32" s="2">
        <v>0</v>
      </c>
      <c r="K32" s="11" t="s">
        <v>7</v>
      </c>
    </row>
    <row r="33" spans="1:11" x14ac:dyDescent="0.2">
      <c r="A33" s="31" t="s">
        <v>187</v>
      </c>
      <c r="B33" s="32">
        <v>2133</v>
      </c>
      <c r="C33" s="1">
        <v>0</v>
      </c>
      <c r="D33" s="2">
        <v>0</v>
      </c>
      <c r="E33" s="3" t="s">
        <v>7</v>
      </c>
      <c r="F33" s="1">
        <v>0</v>
      </c>
      <c r="G33" s="2">
        <v>0</v>
      </c>
      <c r="H33" s="3" t="s">
        <v>7</v>
      </c>
      <c r="I33" s="1">
        <v>0</v>
      </c>
      <c r="J33" s="2">
        <v>0</v>
      </c>
      <c r="K33" s="11" t="s">
        <v>7</v>
      </c>
    </row>
    <row r="34" spans="1:11" x14ac:dyDescent="0.2">
      <c r="A34" s="31" t="s">
        <v>188</v>
      </c>
      <c r="B34" s="32">
        <v>2134</v>
      </c>
      <c r="C34" s="1">
        <v>0</v>
      </c>
      <c r="D34" s="2">
        <v>0</v>
      </c>
      <c r="E34" s="3" t="s">
        <v>7</v>
      </c>
      <c r="F34" s="1">
        <v>0</v>
      </c>
      <c r="G34" s="2">
        <v>0</v>
      </c>
      <c r="H34" s="3" t="s">
        <v>7</v>
      </c>
      <c r="I34" s="1">
        <v>0</v>
      </c>
      <c r="J34" s="2">
        <v>0</v>
      </c>
      <c r="K34" s="11" t="s">
        <v>7</v>
      </c>
    </row>
    <row r="35" spans="1:11" x14ac:dyDescent="0.2">
      <c r="A35" s="31" t="s">
        <v>189</v>
      </c>
      <c r="B35" s="32">
        <v>2136</v>
      </c>
      <c r="C35" s="1">
        <v>0</v>
      </c>
      <c r="D35" s="2">
        <v>0</v>
      </c>
      <c r="E35" s="3" t="s">
        <v>7</v>
      </c>
      <c r="F35" s="1">
        <v>0</v>
      </c>
      <c r="G35" s="2">
        <v>0</v>
      </c>
      <c r="H35" s="3" t="s">
        <v>7</v>
      </c>
      <c r="I35" s="1">
        <v>0</v>
      </c>
      <c r="J35" s="2">
        <v>0</v>
      </c>
      <c r="K35" s="11" t="s">
        <v>7</v>
      </c>
    </row>
    <row r="36" spans="1:11" x14ac:dyDescent="0.2">
      <c r="A36" s="31" t="s">
        <v>190</v>
      </c>
      <c r="B36" s="32">
        <v>2137</v>
      </c>
      <c r="C36" s="1">
        <v>0</v>
      </c>
      <c r="D36" s="2">
        <v>0</v>
      </c>
      <c r="E36" s="3" t="s">
        <v>7</v>
      </c>
      <c r="F36" s="1">
        <v>0</v>
      </c>
      <c r="G36" s="2">
        <v>0</v>
      </c>
      <c r="H36" s="3" t="s">
        <v>7</v>
      </c>
      <c r="I36" s="1">
        <v>0</v>
      </c>
      <c r="J36" s="2">
        <v>0</v>
      </c>
      <c r="K36" s="11" t="s">
        <v>7</v>
      </c>
    </row>
    <row r="37" spans="1:11" x14ac:dyDescent="0.2">
      <c r="A37" s="31" t="s">
        <v>191</v>
      </c>
      <c r="B37" s="32">
        <v>2138</v>
      </c>
      <c r="C37" s="1">
        <v>0</v>
      </c>
      <c r="D37" s="2">
        <v>0</v>
      </c>
      <c r="E37" s="3" t="s">
        <v>7</v>
      </c>
      <c r="F37" s="1">
        <v>0</v>
      </c>
      <c r="G37" s="2">
        <v>0</v>
      </c>
      <c r="H37" s="3" t="s">
        <v>7</v>
      </c>
      <c r="I37" s="1">
        <v>0</v>
      </c>
      <c r="J37" s="2">
        <v>0</v>
      </c>
      <c r="K37" s="11" t="s">
        <v>7</v>
      </c>
    </row>
    <row r="38" spans="1:11" x14ac:dyDescent="0.2">
      <c r="A38" s="31" t="s">
        <v>192</v>
      </c>
      <c r="B38" s="32">
        <v>2140</v>
      </c>
      <c r="C38" s="1">
        <v>0</v>
      </c>
      <c r="D38" s="2">
        <v>0</v>
      </c>
      <c r="E38" s="3" t="s">
        <v>7</v>
      </c>
      <c r="F38" s="1">
        <v>0</v>
      </c>
      <c r="G38" s="2">
        <v>0</v>
      </c>
      <c r="H38" s="3" t="s">
        <v>7</v>
      </c>
      <c r="I38" s="1">
        <v>0</v>
      </c>
      <c r="J38" s="2">
        <v>0</v>
      </c>
      <c r="K38" s="11" t="s">
        <v>7</v>
      </c>
    </row>
    <row r="39" spans="1:11" x14ac:dyDescent="0.2">
      <c r="A39" s="31" t="s">
        <v>193</v>
      </c>
      <c r="B39" s="32">
        <v>2141</v>
      </c>
      <c r="C39" s="1">
        <v>0</v>
      </c>
      <c r="D39" s="2">
        <v>0</v>
      </c>
      <c r="E39" s="3" t="s">
        <v>7</v>
      </c>
      <c r="F39" s="1">
        <v>0</v>
      </c>
      <c r="G39" s="2">
        <v>0</v>
      </c>
      <c r="H39" s="3" t="s">
        <v>7</v>
      </c>
      <c r="I39" s="1">
        <v>0</v>
      </c>
      <c r="J39" s="2">
        <v>0</v>
      </c>
      <c r="K39" s="11" t="s">
        <v>7</v>
      </c>
    </row>
    <row r="40" spans="1:11" x14ac:dyDescent="0.2">
      <c r="A40" s="31" t="s">
        <v>194</v>
      </c>
      <c r="B40" s="32">
        <v>2142</v>
      </c>
      <c r="C40" s="1">
        <v>400</v>
      </c>
      <c r="D40" s="2">
        <v>635</v>
      </c>
      <c r="E40" s="3" t="s">
        <v>72</v>
      </c>
      <c r="F40" s="1">
        <v>0</v>
      </c>
      <c r="G40" s="2">
        <v>0</v>
      </c>
      <c r="H40" s="3" t="s">
        <v>7</v>
      </c>
      <c r="I40" s="1">
        <v>0</v>
      </c>
      <c r="J40" s="2">
        <v>0</v>
      </c>
      <c r="K40" s="11" t="s">
        <v>7</v>
      </c>
    </row>
    <row r="41" spans="1:11" x14ac:dyDescent="0.2">
      <c r="A41" s="31" t="s">
        <v>195</v>
      </c>
      <c r="B41" s="32">
        <v>2148</v>
      </c>
      <c r="C41" s="1">
        <v>0</v>
      </c>
      <c r="D41" s="2">
        <v>0</v>
      </c>
      <c r="E41" s="3" t="s">
        <v>7</v>
      </c>
      <c r="F41" s="1">
        <v>127279</v>
      </c>
      <c r="G41" s="2">
        <v>139494</v>
      </c>
      <c r="H41" s="3" t="s">
        <v>73</v>
      </c>
      <c r="I41" s="1">
        <v>0</v>
      </c>
      <c r="J41" s="2">
        <v>0</v>
      </c>
      <c r="K41" s="11" t="s">
        <v>7</v>
      </c>
    </row>
    <row r="42" spans="1:11" x14ac:dyDescent="0.2">
      <c r="A42" s="31" t="s">
        <v>196</v>
      </c>
      <c r="B42" s="32">
        <v>2151</v>
      </c>
      <c r="C42" s="1">
        <v>7500</v>
      </c>
      <c r="D42" s="2">
        <v>27</v>
      </c>
      <c r="E42" s="3" t="s">
        <v>74</v>
      </c>
      <c r="F42" s="1">
        <v>0</v>
      </c>
      <c r="G42" s="2">
        <v>0</v>
      </c>
      <c r="H42" s="3" t="s">
        <v>7</v>
      </c>
      <c r="I42" s="1">
        <v>0</v>
      </c>
      <c r="J42" s="2">
        <v>0</v>
      </c>
      <c r="K42" s="11" t="s">
        <v>7</v>
      </c>
    </row>
    <row r="43" spans="1:11" x14ac:dyDescent="0.2">
      <c r="A43" s="31" t="s">
        <v>197</v>
      </c>
      <c r="B43" s="32">
        <v>2155</v>
      </c>
      <c r="C43" s="1">
        <v>0</v>
      </c>
      <c r="D43" s="2">
        <v>0</v>
      </c>
      <c r="E43" s="3" t="s">
        <v>7</v>
      </c>
      <c r="F43" s="1">
        <v>0</v>
      </c>
      <c r="G43" s="2">
        <v>0</v>
      </c>
      <c r="H43" s="3" t="s">
        <v>7</v>
      </c>
      <c r="I43" s="1">
        <v>0</v>
      </c>
      <c r="J43" s="2">
        <v>0</v>
      </c>
      <c r="K43" s="11" t="s">
        <v>7</v>
      </c>
    </row>
    <row r="44" spans="1:11" x14ac:dyDescent="0.2">
      <c r="A44" s="31" t="s">
        <v>198</v>
      </c>
      <c r="B44" s="32">
        <v>2156</v>
      </c>
      <c r="C44" s="1">
        <v>0</v>
      </c>
      <c r="D44" s="2">
        <v>0</v>
      </c>
      <c r="E44" s="3" t="s">
        <v>7</v>
      </c>
      <c r="F44" s="1">
        <v>0</v>
      </c>
      <c r="G44" s="2">
        <v>0</v>
      </c>
      <c r="H44" s="3" t="s">
        <v>7</v>
      </c>
      <c r="I44" s="1">
        <v>0</v>
      </c>
      <c r="J44" s="2">
        <v>0</v>
      </c>
      <c r="K44" s="11" t="s">
        <v>7</v>
      </c>
    </row>
    <row r="45" spans="1:11" x14ac:dyDescent="0.2">
      <c r="A45" s="31" t="s">
        <v>199</v>
      </c>
      <c r="B45" s="32">
        <v>2157</v>
      </c>
      <c r="C45" s="1">
        <v>0</v>
      </c>
      <c r="D45" s="2">
        <v>0</v>
      </c>
      <c r="E45" s="3" t="s">
        <v>7</v>
      </c>
      <c r="F45" s="1">
        <v>0</v>
      </c>
      <c r="G45" s="2">
        <v>0</v>
      </c>
      <c r="H45" s="3" t="s">
        <v>7</v>
      </c>
      <c r="I45" s="1">
        <v>0</v>
      </c>
      <c r="J45" s="2">
        <v>0</v>
      </c>
      <c r="K45" s="11" t="s">
        <v>7</v>
      </c>
    </row>
    <row r="46" spans="1:11" ht="12" thickBot="1" x14ac:dyDescent="0.25">
      <c r="A46" s="33" t="s">
        <v>201</v>
      </c>
      <c r="B46" s="32">
        <v>2158</v>
      </c>
      <c r="C46" s="1">
        <v>0</v>
      </c>
      <c r="D46" s="2">
        <v>0</v>
      </c>
      <c r="E46" s="3" t="s">
        <v>7</v>
      </c>
      <c r="F46" s="1">
        <v>0</v>
      </c>
      <c r="G46" s="2">
        <v>0</v>
      </c>
      <c r="H46" s="3" t="s">
        <v>7</v>
      </c>
      <c r="I46" s="1">
        <v>0</v>
      </c>
      <c r="J46" s="2">
        <v>0</v>
      </c>
      <c r="K46" s="11" t="s">
        <v>7</v>
      </c>
    </row>
    <row r="47" spans="1:11" ht="12.6" thickBot="1" x14ac:dyDescent="0.3">
      <c r="A47" s="99" t="s">
        <v>200</v>
      </c>
      <c r="B47" s="100"/>
      <c r="C47" s="14">
        <v>17527</v>
      </c>
      <c r="D47" s="15">
        <v>15131</v>
      </c>
      <c r="E47" s="16" t="s">
        <v>75</v>
      </c>
      <c r="F47" s="14">
        <v>127279</v>
      </c>
      <c r="G47" s="15">
        <v>139527</v>
      </c>
      <c r="H47" s="16" t="s">
        <v>73</v>
      </c>
      <c r="I47" s="14">
        <v>5</v>
      </c>
      <c r="J47" s="15">
        <v>2</v>
      </c>
      <c r="K47" s="17" t="s">
        <v>63</v>
      </c>
    </row>
    <row r="48" spans="1:11" ht="12.6" thickTop="1" x14ac:dyDescent="0.25">
      <c r="A48" s="24"/>
      <c r="B48" s="24"/>
      <c r="C48" s="24"/>
      <c r="D48" s="24"/>
      <c r="E48" s="34"/>
      <c r="F48" s="24"/>
      <c r="G48" s="24"/>
      <c r="H48" s="34"/>
      <c r="I48" s="24"/>
      <c r="J48" s="24"/>
      <c r="K48" s="34"/>
    </row>
    <row r="49" spans="1:11" x14ac:dyDescent="0.2">
      <c r="A49" s="24"/>
      <c r="B49" s="24"/>
      <c r="C49" s="18">
        <v>527</v>
      </c>
      <c r="D49" s="18">
        <v>131</v>
      </c>
      <c r="E49" s="35"/>
      <c r="F49" s="18"/>
      <c r="G49" s="18"/>
      <c r="H49" s="35"/>
      <c r="I49" s="18"/>
      <c r="J49" s="18"/>
      <c r="K49" s="24"/>
    </row>
    <row r="50" spans="1:11" x14ac:dyDescent="0.2">
      <c r="A50" s="24"/>
      <c r="B50" s="24"/>
      <c r="C50" s="35"/>
      <c r="D50" s="35"/>
      <c r="E50" s="24"/>
      <c r="F50" s="35"/>
      <c r="G50" s="35"/>
      <c r="H50" s="24"/>
      <c r="I50" s="35"/>
      <c r="J50" s="35"/>
      <c r="K50" s="24"/>
    </row>
    <row r="51" spans="1:1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</row>
    <row r="52" spans="1:1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</row>
    <row r="53" spans="1:1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</row>
    <row r="54" spans="1:1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</row>
    <row r="55" spans="1:1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</row>
    <row r="56" spans="1:1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</row>
    <row r="57" spans="1:1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</row>
    <row r="58" spans="1:1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</row>
    <row r="59" spans="1:1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</row>
    <row r="60" spans="1:1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</row>
    <row r="61" spans="1:1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</row>
    <row r="62" spans="1:1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</row>
    <row r="63" spans="1:1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</row>
    <row r="64" spans="1:1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</row>
    <row r="65" spans="1:1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</row>
    <row r="66" spans="1:1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</row>
    <row r="67" spans="1:1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</row>
    <row r="68" spans="1:1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</row>
    <row r="69" spans="1:1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</row>
    <row r="70" spans="1:1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</row>
    <row r="71" spans="1:1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</row>
    <row r="72" spans="1:1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</row>
    <row r="73" spans="1:1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</row>
    <row r="75" spans="1:1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</row>
    <row r="76" spans="1:1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</row>
    <row r="77" spans="1:1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</row>
    <row r="78" spans="1:1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</row>
    <row r="79" spans="1:1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</row>
    <row r="80" spans="1:1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</row>
    <row r="81" spans="1:1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</row>
    <row r="82" spans="1:1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</row>
    <row r="83" spans="1:1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</row>
    <row r="84" spans="1:1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</row>
    <row r="85" spans="1:1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</row>
    <row r="86" spans="1:1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</row>
    <row r="87" spans="1:1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</row>
    <row r="88" spans="1:1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</row>
    <row r="89" spans="1:1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</row>
    <row r="90" spans="1:1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</row>
    <row r="91" spans="1:1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</row>
    <row r="92" spans="1:1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</row>
    <row r="93" spans="1:1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</row>
    <row r="94" spans="1:1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</row>
    <row r="95" spans="1:1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</row>
    <row r="96" spans="1:1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</row>
    <row r="97" spans="1:1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</row>
    <row r="98" spans="1:1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</row>
    <row r="99" spans="1:1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</row>
    <row r="100" spans="1:1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</row>
    <row r="101" spans="1:11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</row>
    <row r="102" spans="1:11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</row>
    <row r="103" spans="1:1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</row>
    <row r="104" spans="1:1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</row>
    <row r="105" spans="1:1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</row>
    <row r="106" spans="1:1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</row>
    <row r="107" spans="1:1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</row>
    <row r="108" spans="1:1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</row>
    <row r="109" spans="1:1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</row>
    <row r="110" spans="1:1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</row>
    <row r="111" spans="1:1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</row>
    <row r="112" spans="1:1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</row>
    <row r="113" spans="1:1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</row>
    <row r="114" spans="1:1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</row>
    <row r="115" spans="1:1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</row>
    <row r="116" spans="1:1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</row>
    <row r="117" spans="1:1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</row>
    <row r="118" spans="1:1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</row>
    <row r="119" spans="1:1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</row>
    <row r="120" spans="1:1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</row>
    <row r="121" spans="1:1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</row>
    <row r="122" spans="1:1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</row>
    <row r="123" spans="1:1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</row>
    <row r="124" spans="1:1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</row>
    <row r="125" spans="1:1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</row>
    <row r="126" spans="1:1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</row>
    <row r="127" spans="1:1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</row>
    <row r="128" spans="1:1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</row>
    <row r="129" spans="1:1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</row>
    <row r="130" spans="1:1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</row>
    <row r="131" spans="1:1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  <row r="132" spans="1:1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</row>
    <row r="133" spans="1:1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</row>
    <row r="134" spans="1:1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</row>
    <row r="135" spans="1:1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</row>
    <row r="136" spans="1:1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</row>
    <row r="137" spans="1:1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</row>
    <row r="138" spans="1:1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</row>
    <row r="139" spans="1:1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</row>
    <row r="140" spans="1:1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  <row r="251" spans="1:1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</row>
    <row r="252" spans="1:1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</row>
    <row r="253" spans="1:1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</row>
    <row r="254" spans="1:1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</row>
    <row r="255" spans="1:1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</row>
    <row r="256" spans="1:1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</row>
    <row r="257" spans="1:1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</row>
    <row r="258" spans="1:1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</row>
    <row r="259" spans="1:1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</row>
    <row r="260" spans="1:1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</row>
    <row r="261" spans="1:1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</row>
    <row r="262" spans="1:1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</row>
    <row r="263" spans="1:1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</row>
    <row r="264" spans="1:1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</row>
    <row r="265" spans="1:1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</row>
    <row r="266" spans="1:1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</row>
    <row r="267" spans="1:1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</row>
    <row r="268" spans="1:1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</row>
    <row r="269" spans="1:1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</row>
    <row r="270" spans="1:1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</row>
    <row r="271" spans="1:1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</row>
    <row r="272" spans="1:1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</row>
    <row r="273" spans="1:1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</row>
    <row r="274" spans="1:1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</row>
    <row r="275" spans="1:1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</row>
    <row r="276" spans="1:1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</row>
    <row r="277" spans="1:1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</row>
    <row r="278" spans="1:1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</row>
    <row r="279" spans="1:1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</row>
    <row r="280" spans="1:1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</row>
    <row r="281" spans="1:1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</row>
    <row r="282" spans="1:1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</row>
    <row r="283" spans="1:1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</row>
    <row r="284" spans="1:1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</row>
    <row r="285" spans="1:1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</row>
    <row r="286" spans="1:1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</row>
    <row r="287" spans="1:1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</row>
    <row r="288" spans="1:1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</row>
    <row r="289" spans="1:1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</row>
    <row r="290" spans="1:1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</row>
    <row r="291" spans="1:1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</row>
    <row r="292" spans="1:1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</row>
    <row r="293" spans="1:1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</row>
    <row r="294" spans="1:1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</row>
    <row r="295" spans="1:1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</row>
    <row r="296" spans="1:1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</row>
    <row r="297" spans="1:1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</row>
    <row r="298" spans="1:1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</row>
    <row r="299" spans="1:1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</row>
    <row r="300" spans="1:1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</row>
    <row r="301" spans="1:1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</row>
    <row r="302" spans="1:1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</row>
    <row r="303" spans="1:1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</row>
    <row r="304" spans="1:1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</row>
    <row r="305" spans="1:1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</row>
    <row r="306" spans="1:1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</row>
    <row r="307" spans="1:1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</row>
    <row r="308" spans="1:1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</row>
    <row r="309" spans="1:1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</row>
    <row r="310" spans="1:1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</row>
    <row r="311" spans="1:1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</row>
    <row r="312" spans="1:1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</row>
    <row r="313" spans="1:1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</row>
    <row r="314" spans="1:1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</row>
    <row r="315" spans="1:1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</row>
    <row r="316" spans="1:1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</row>
    <row r="317" spans="1:1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</row>
    <row r="318" spans="1:1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</row>
    <row r="319" spans="1:1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</row>
    <row r="320" spans="1:1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</row>
    <row r="321" spans="1:1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</row>
    <row r="322" spans="1:1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</row>
    <row r="323" spans="1:1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</row>
    <row r="324" spans="1:1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</row>
    <row r="325" spans="1:1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</row>
    <row r="326" spans="1:1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</row>
    <row r="327" spans="1:1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</row>
    <row r="328" spans="1:1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</row>
    <row r="329" spans="1:1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</row>
    <row r="330" spans="1:1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</row>
    <row r="331" spans="1:1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</row>
    <row r="332" spans="1:1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</row>
    <row r="333" spans="1:1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</row>
    <row r="334" spans="1:1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</row>
    <row r="335" spans="1:1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</row>
    <row r="336" spans="1:1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</row>
    <row r="337" spans="1:1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</row>
    <row r="338" spans="1:1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</row>
    <row r="339" spans="1:1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</row>
    <row r="340" spans="1:1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</row>
    <row r="341" spans="1:1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</row>
    <row r="342" spans="1:1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</row>
    <row r="343" spans="1:1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</row>
    <row r="344" spans="1:1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</row>
    <row r="345" spans="1:1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</row>
    <row r="346" spans="1:1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</row>
    <row r="347" spans="1:1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</row>
    <row r="348" spans="1:1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</row>
    <row r="349" spans="1:1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</row>
    <row r="350" spans="1:1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</row>
    <row r="351" spans="1:1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</row>
    <row r="352" spans="1:1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</row>
    <row r="353" spans="1:1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</row>
    <row r="354" spans="1:1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</row>
    <row r="355" spans="1:1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</row>
    <row r="356" spans="1:1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</row>
    <row r="357" spans="1:1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</row>
    <row r="358" spans="1:1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</row>
    <row r="359" spans="1:1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</row>
    <row r="360" spans="1:1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</row>
    <row r="361" spans="1:1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</row>
    <row r="362" spans="1:1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</row>
    <row r="363" spans="1:1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</row>
    <row r="364" spans="1:1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</row>
    <row r="365" spans="1:1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</row>
    <row r="366" spans="1:1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</row>
    <row r="367" spans="1:1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</row>
    <row r="368" spans="1:1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</row>
    <row r="369" spans="1:1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</row>
    <row r="370" spans="1:1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</row>
    <row r="371" spans="1:1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</row>
    <row r="372" spans="1:1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</row>
    <row r="373" spans="1:1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</row>
    <row r="374" spans="1:1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</row>
    <row r="375" spans="1:1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</row>
    <row r="376" spans="1:1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</row>
    <row r="377" spans="1:1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</row>
    <row r="378" spans="1:1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</row>
    <row r="379" spans="1:1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</row>
    <row r="380" spans="1:1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</row>
    <row r="381" spans="1:1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</row>
    <row r="382" spans="1:1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</row>
    <row r="383" spans="1:1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</row>
    <row r="384" spans="1:1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</row>
    <row r="385" spans="1:1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</row>
    <row r="386" spans="1:1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</row>
    <row r="387" spans="1:1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</row>
    <row r="388" spans="1:1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</row>
    <row r="389" spans="1:1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</row>
    <row r="390" spans="1:1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</row>
    <row r="391" spans="1:1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</row>
    <row r="392" spans="1:1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</row>
    <row r="393" spans="1:1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</row>
    <row r="394" spans="1:1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</row>
    <row r="395" spans="1:1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</row>
    <row r="396" spans="1:1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</row>
    <row r="397" spans="1:1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</row>
    <row r="398" spans="1:1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</row>
    <row r="399" spans="1:1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</row>
    <row r="400" spans="1:1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</row>
    <row r="401" spans="1:1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</row>
    <row r="402" spans="1:1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</row>
    <row r="403" spans="1:1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</row>
    <row r="404" spans="1:1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</row>
    <row r="405" spans="1:1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</row>
    <row r="406" spans="1:1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</row>
    <row r="407" spans="1:1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</row>
    <row r="408" spans="1:1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</row>
    <row r="409" spans="1:1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</row>
    <row r="410" spans="1:1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</row>
    <row r="411" spans="1:1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</row>
    <row r="412" spans="1:1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</row>
    <row r="413" spans="1:1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</row>
    <row r="414" spans="1:1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</row>
    <row r="415" spans="1:1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</row>
    <row r="416" spans="1:1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</row>
    <row r="417" spans="1:1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</row>
    <row r="418" spans="1:1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</row>
    <row r="419" spans="1:1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</row>
    <row r="420" spans="1:1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</row>
    <row r="421" spans="1:1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</row>
    <row r="422" spans="1:1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</row>
    <row r="423" spans="1:1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</row>
    <row r="424" spans="1:1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</row>
    <row r="425" spans="1:1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</row>
    <row r="426" spans="1:1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</row>
    <row r="427" spans="1:1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</row>
    <row r="428" spans="1:1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</row>
    <row r="429" spans="1:1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</row>
    <row r="430" spans="1:1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</row>
    <row r="431" spans="1:1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</row>
    <row r="432" spans="1:1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</row>
    <row r="433" spans="1:1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</row>
    <row r="434" spans="1:1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</row>
    <row r="435" spans="1:1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</row>
    <row r="436" spans="1:1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</row>
    <row r="437" spans="1:1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</row>
    <row r="438" spans="1:1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</row>
    <row r="439" spans="1:1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</row>
    <row r="440" spans="1:1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</row>
    <row r="441" spans="1:1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</row>
    <row r="442" spans="1:1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</row>
    <row r="443" spans="1:1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</row>
    <row r="444" spans="1:1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</row>
    <row r="445" spans="1:1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</row>
    <row r="446" spans="1:1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</row>
    <row r="447" spans="1:1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</row>
    <row r="448" spans="1:1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</row>
    <row r="449" spans="1:1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</row>
    <row r="450" spans="1:1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</row>
    <row r="451" spans="1:1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</row>
    <row r="452" spans="1:1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</row>
    <row r="453" spans="1:1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</row>
    <row r="454" spans="1:1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</row>
    <row r="455" spans="1:1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</row>
    <row r="456" spans="1:1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</row>
    <row r="457" spans="1:1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</row>
    <row r="458" spans="1:1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</row>
    <row r="459" spans="1:1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</row>
    <row r="460" spans="1:1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</row>
    <row r="461" spans="1:1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</row>
    <row r="462" spans="1:1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</row>
    <row r="463" spans="1:1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</row>
    <row r="464" spans="1:1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</row>
    <row r="465" spans="1:1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</row>
    <row r="466" spans="1:1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</row>
    <row r="467" spans="1:11" ht="12" x14ac:dyDescent="0.25">
      <c r="A467" s="24"/>
      <c r="B467" s="24"/>
      <c r="C467" s="26"/>
      <c r="D467" s="24"/>
      <c r="E467" s="24"/>
      <c r="F467" s="24"/>
      <c r="G467" s="24"/>
      <c r="H467" s="24"/>
      <c r="I467" s="24"/>
      <c r="J467" s="24"/>
      <c r="K467" s="24"/>
    </row>
    <row r="468" spans="1:1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</row>
    <row r="469" spans="1:1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</row>
    <row r="470" spans="1:1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</row>
    <row r="471" spans="1:1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</row>
    <row r="472" spans="1:1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</row>
    <row r="473" spans="1:1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</row>
    <row r="474" spans="1:1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</row>
    <row r="475" spans="1:1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</row>
    <row r="476" spans="1:1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</row>
    <row r="477" spans="1:1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</row>
    <row r="478" spans="1:1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</row>
    <row r="479" spans="1:1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</row>
    <row r="480" spans="1:1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</row>
    <row r="481" spans="1:1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</row>
    <row r="482" spans="1:1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</row>
    <row r="483" spans="1:1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</row>
    <row r="484" spans="1:1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</row>
    <row r="485" spans="1:1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</row>
    <row r="486" spans="1:1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</row>
    <row r="487" spans="1:1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</row>
    <row r="488" spans="1:1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</row>
    <row r="489" spans="1:1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</row>
    <row r="490" spans="1:1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</row>
    <row r="491" spans="1:1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</row>
    <row r="492" spans="1:1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</row>
    <row r="493" spans="1:1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</row>
    <row r="494" spans="1:1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</row>
    <row r="495" spans="1:11" ht="12" x14ac:dyDescent="0.25">
      <c r="A495" s="24"/>
      <c r="B495" s="24"/>
      <c r="C495" s="26"/>
      <c r="D495" s="24"/>
      <c r="E495" s="24"/>
      <c r="F495" s="24"/>
      <c r="G495" s="24"/>
      <c r="H495" s="24"/>
      <c r="I495" s="24"/>
      <c r="J495" s="24"/>
      <c r="K495" s="24"/>
    </row>
  </sheetData>
  <mergeCells count="9">
    <mergeCell ref="A47:B47"/>
    <mergeCell ref="A1:K1"/>
    <mergeCell ref="A2:K2"/>
    <mergeCell ref="E3:K3"/>
    <mergeCell ref="A6:A8"/>
    <mergeCell ref="B6:B7"/>
    <mergeCell ref="C6:E7"/>
    <mergeCell ref="F6:H7"/>
    <mergeCell ref="I6:K7"/>
  </mergeCells>
  <pageMargins left="0.74803149606299213" right="0.43307086614173229" top="0.98425196850393704" bottom="0.98425196850393704" header="0.51181102362204722" footer="0.51181102362204722"/>
  <pageSetup paperSize="9" scale="72" orientation="landscape" r:id="rId1"/>
  <headerFooter>
    <oddHeader>&amp;C&amp;"Arial,Tučné"&amp;9
Príjmy štátneho rozpočtu podľa kategórií a kapitol ŠR za rok 2024
(v tis. eur)&amp;R&amp;9
Tabuľka: 5
Strana: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09424-7AD1-4BA7-BD41-0B1E0B2606F1}">
  <dimension ref="A1:K495"/>
  <sheetViews>
    <sheetView tabSelected="1" workbookViewId="0">
      <selection activeCell="A6" sqref="A6:A8"/>
    </sheetView>
  </sheetViews>
  <sheetFormatPr defaultRowHeight="11.4" x14ac:dyDescent="0.2"/>
  <cols>
    <col min="1" max="1" width="54.109375" style="8" customWidth="1"/>
    <col min="2" max="11" width="13.5546875" style="8" customWidth="1"/>
    <col min="12" max="242" width="9.109375" style="8"/>
    <col min="243" max="243" width="55.44140625" style="8" bestFit="1" customWidth="1"/>
    <col min="244" max="253" width="13.5546875" style="8" customWidth="1"/>
    <col min="254" max="498" width="9.109375" style="8"/>
    <col min="499" max="499" width="55.44140625" style="8" bestFit="1" customWidth="1"/>
    <col min="500" max="509" width="13.5546875" style="8" customWidth="1"/>
    <col min="510" max="754" width="9.109375" style="8"/>
    <col min="755" max="755" width="55.44140625" style="8" bestFit="1" customWidth="1"/>
    <col min="756" max="765" width="13.5546875" style="8" customWidth="1"/>
    <col min="766" max="1010" width="9.109375" style="8"/>
    <col min="1011" max="1011" width="55.44140625" style="8" bestFit="1" customWidth="1"/>
    <col min="1012" max="1021" width="13.5546875" style="8" customWidth="1"/>
    <col min="1022" max="1266" width="9.109375" style="8"/>
    <col min="1267" max="1267" width="55.44140625" style="8" bestFit="1" customWidth="1"/>
    <col min="1268" max="1277" width="13.5546875" style="8" customWidth="1"/>
    <col min="1278" max="1522" width="9.109375" style="8"/>
    <col min="1523" max="1523" width="55.44140625" style="8" bestFit="1" customWidth="1"/>
    <col min="1524" max="1533" width="13.5546875" style="8" customWidth="1"/>
    <col min="1534" max="1778" width="9.109375" style="8"/>
    <col min="1779" max="1779" width="55.44140625" style="8" bestFit="1" customWidth="1"/>
    <col min="1780" max="1789" width="13.5546875" style="8" customWidth="1"/>
    <col min="1790" max="2034" width="9.109375" style="8"/>
    <col min="2035" max="2035" width="55.44140625" style="8" bestFit="1" customWidth="1"/>
    <col min="2036" max="2045" width="13.5546875" style="8" customWidth="1"/>
    <col min="2046" max="2290" width="9.109375" style="8"/>
    <col min="2291" max="2291" width="55.44140625" style="8" bestFit="1" customWidth="1"/>
    <col min="2292" max="2301" width="13.5546875" style="8" customWidth="1"/>
    <col min="2302" max="2546" width="9.109375" style="8"/>
    <col min="2547" max="2547" width="55.44140625" style="8" bestFit="1" customWidth="1"/>
    <col min="2548" max="2557" width="13.5546875" style="8" customWidth="1"/>
    <col min="2558" max="2802" width="9.109375" style="8"/>
    <col min="2803" max="2803" width="55.44140625" style="8" bestFit="1" customWidth="1"/>
    <col min="2804" max="2813" width="13.5546875" style="8" customWidth="1"/>
    <col min="2814" max="3058" width="9.109375" style="8"/>
    <col min="3059" max="3059" width="55.44140625" style="8" bestFit="1" customWidth="1"/>
    <col min="3060" max="3069" width="13.5546875" style="8" customWidth="1"/>
    <col min="3070" max="3314" width="9.109375" style="8"/>
    <col min="3315" max="3315" width="55.44140625" style="8" bestFit="1" customWidth="1"/>
    <col min="3316" max="3325" width="13.5546875" style="8" customWidth="1"/>
    <col min="3326" max="3570" width="9.109375" style="8"/>
    <col min="3571" max="3571" width="55.44140625" style="8" bestFit="1" customWidth="1"/>
    <col min="3572" max="3581" width="13.5546875" style="8" customWidth="1"/>
    <col min="3582" max="3826" width="9.109375" style="8"/>
    <col min="3827" max="3827" width="55.44140625" style="8" bestFit="1" customWidth="1"/>
    <col min="3828" max="3837" width="13.5546875" style="8" customWidth="1"/>
    <col min="3838" max="4082" width="9.109375" style="8"/>
    <col min="4083" max="4083" width="55.44140625" style="8" bestFit="1" customWidth="1"/>
    <col min="4084" max="4093" width="13.5546875" style="8" customWidth="1"/>
    <col min="4094" max="4338" width="9.109375" style="8"/>
    <col min="4339" max="4339" width="55.44140625" style="8" bestFit="1" customWidth="1"/>
    <col min="4340" max="4349" width="13.5546875" style="8" customWidth="1"/>
    <col min="4350" max="4594" width="9.109375" style="8"/>
    <col min="4595" max="4595" width="55.44140625" style="8" bestFit="1" customWidth="1"/>
    <col min="4596" max="4605" width="13.5546875" style="8" customWidth="1"/>
    <col min="4606" max="4850" width="9.109375" style="8"/>
    <col min="4851" max="4851" width="55.44140625" style="8" bestFit="1" customWidth="1"/>
    <col min="4852" max="4861" width="13.5546875" style="8" customWidth="1"/>
    <col min="4862" max="5106" width="9.109375" style="8"/>
    <col min="5107" max="5107" width="55.44140625" style="8" bestFit="1" customWidth="1"/>
    <col min="5108" max="5117" width="13.5546875" style="8" customWidth="1"/>
    <col min="5118" max="5362" width="9.109375" style="8"/>
    <col min="5363" max="5363" width="55.44140625" style="8" bestFit="1" customWidth="1"/>
    <col min="5364" max="5373" width="13.5546875" style="8" customWidth="1"/>
    <col min="5374" max="5618" width="9.109375" style="8"/>
    <col min="5619" max="5619" width="55.44140625" style="8" bestFit="1" customWidth="1"/>
    <col min="5620" max="5629" width="13.5546875" style="8" customWidth="1"/>
    <col min="5630" max="5874" width="9.109375" style="8"/>
    <col min="5875" max="5875" width="55.44140625" style="8" bestFit="1" customWidth="1"/>
    <col min="5876" max="5885" width="13.5546875" style="8" customWidth="1"/>
    <col min="5886" max="6130" width="9.109375" style="8"/>
    <col min="6131" max="6131" width="55.44140625" style="8" bestFit="1" customWidth="1"/>
    <col min="6132" max="6141" width="13.5546875" style="8" customWidth="1"/>
    <col min="6142" max="6386" width="9.109375" style="8"/>
    <col min="6387" max="6387" width="55.44140625" style="8" bestFit="1" customWidth="1"/>
    <col min="6388" max="6397" width="13.5546875" style="8" customWidth="1"/>
    <col min="6398" max="6642" width="9.109375" style="8"/>
    <col min="6643" max="6643" width="55.44140625" style="8" bestFit="1" customWidth="1"/>
    <col min="6644" max="6653" width="13.5546875" style="8" customWidth="1"/>
    <col min="6654" max="6898" width="9.109375" style="8"/>
    <col min="6899" max="6899" width="55.44140625" style="8" bestFit="1" customWidth="1"/>
    <col min="6900" max="6909" width="13.5546875" style="8" customWidth="1"/>
    <col min="6910" max="7154" width="9.109375" style="8"/>
    <col min="7155" max="7155" width="55.44140625" style="8" bestFit="1" customWidth="1"/>
    <col min="7156" max="7165" width="13.5546875" style="8" customWidth="1"/>
    <col min="7166" max="7410" width="9.109375" style="8"/>
    <col min="7411" max="7411" width="55.44140625" style="8" bestFit="1" customWidth="1"/>
    <col min="7412" max="7421" width="13.5546875" style="8" customWidth="1"/>
    <col min="7422" max="7666" width="9.109375" style="8"/>
    <col min="7667" max="7667" width="55.44140625" style="8" bestFit="1" customWidth="1"/>
    <col min="7668" max="7677" width="13.5546875" style="8" customWidth="1"/>
    <col min="7678" max="7922" width="9.109375" style="8"/>
    <col min="7923" max="7923" width="55.44140625" style="8" bestFit="1" customWidth="1"/>
    <col min="7924" max="7933" width="13.5546875" style="8" customWidth="1"/>
    <col min="7934" max="8178" width="9.109375" style="8"/>
    <col min="8179" max="8179" width="55.44140625" style="8" bestFit="1" customWidth="1"/>
    <col min="8180" max="8189" width="13.5546875" style="8" customWidth="1"/>
    <col min="8190" max="8434" width="9.109375" style="8"/>
    <col min="8435" max="8435" width="55.44140625" style="8" bestFit="1" customWidth="1"/>
    <col min="8436" max="8445" width="13.5546875" style="8" customWidth="1"/>
    <col min="8446" max="8690" width="9.109375" style="8"/>
    <col min="8691" max="8691" width="55.44140625" style="8" bestFit="1" customWidth="1"/>
    <col min="8692" max="8701" width="13.5546875" style="8" customWidth="1"/>
    <col min="8702" max="8946" width="9.109375" style="8"/>
    <col min="8947" max="8947" width="55.44140625" style="8" bestFit="1" customWidth="1"/>
    <col min="8948" max="8957" width="13.5546875" style="8" customWidth="1"/>
    <col min="8958" max="9202" width="9.109375" style="8"/>
    <col min="9203" max="9203" width="55.44140625" style="8" bestFit="1" customWidth="1"/>
    <col min="9204" max="9213" width="13.5546875" style="8" customWidth="1"/>
    <col min="9214" max="9458" width="9.109375" style="8"/>
    <col min="9459" max="9459" width="55.44140625" style="8" bestFit="1" customWidth="1"/>
    <col min="9460" max="9469" width="13.5546875" style="8" customWidth="1"/>
    <col min="9470" max="9714" width="9.109375" style="8"/>
    <col min="9715" max="9715" width="55.44140625" style="8" bestFit="1" customWidth="1"/>
    <col min="9716" max="9725" width="13.5546875" style="8" customWidth="1"/>
    <col min="9726" max="9970" width="9.109375" style="8"/>
    <col min="9971" max="9971" width="55.44140625" style="8" bestFit="1" customWidth="1"/>
    <col min="9972" max="9981" width="13.5546875" style="8" customWidth="1"/>
    <col min="9982" max="10226" width="9.109375" style="8"/>
    <col min="10227" max="10227" width="55.44140625" style="8" bestFit="1" customWidth="1"/>
    <col min="10228" max="10237" width="13.5546875" style="8" customWidth="1"/>
    <col min="10238" max="10482" width="9.109375" style="8"/>
    <col min="10483" max="10483" width="55.44140625" style="8" bestFit="1" customWidth="1"/>
    <col min="10484" max="10493" width="13.5546875" style="8" customWidth="1"/>
    <col min="10494" max="10738" width="9.109375" style="8"/>
    <col min="10739" max="10739" width="55.44140625" style="8" bestFit="1" customWidth="1"/>
    <col min="10740" max="10749" width="13.5546875" style="8" customWidth="1"/>
    <col min="10750" max="10994" width="9.109375" style="8"/>
    <col min="10995" max="10995" width="55.44140625" style="8" bestFit="1" customWidth="1"/>
    <col min="10996" max="11005" width="13.5546875" style="8" customWidth="1"/>
    <col min="11006" max="11250" width="9.109375" style="8"/>
    <col min="11251" max="11251" width="55.44140625" style="8" bestFit="1" customWidth="1"/>
    <col min="11252" max="11261" width="13.5546875" style="8" customWidth="1"/>
    <col min="11262" max="11506" width="9.109375" style="8"/>
    <col min="11507" max="11507" width="55.44140625" style="8" bestFit="1" customWidth="1"/>
    <col min="11508" max="11517" width="13.5546875" style="8" customWidth="1"/>
    <col min="11518" max="11762" width="9.109375" style="8"/>
    <col min="11763" max="11763" width="55.44140625" style="8" bestFit="1" customWidth="1"/>
    <col min="11764" max="11773" width="13.5546875" style="8" customWidth="1"/>
    <col min="11774" max="12018" width="9.109375" style="8"/>
    <col min="12019" max="12019" width="55.44140625" style="8" bestFit="1" customWidth="1"/>
    <col min="12020" max="12029" width="13.5546875" style="8" customWidth="1"/>
    <col min="12030" max="12274" width="9.109375" style="8"/>
    <col min="12275" max="12275" width="55.44140625" style="8" bestFit="1" customWidth="1"/>
    <col min="12276" max="12285" width="13.5546875" style="8" customWidth="1"/>
    <col min="12286" max="12530" width="9.109375" style="8"/>
    <col min="12531" max="12531" width="55.44140625" style="8" bestFit="1" customWidth="1"/>
    <col min="12532" max="12541" width="13.5546875" style="8" customWidth="1"/>
    <col min="12542" max="12786" width="9.109375" style="8"/>
    <col min="12787" max="12787" width="55.44140625" style="8" bestFit="1" customWidth="1"/>
    <col min="12788" max="12797" width="13.5546875" style="8" customWidth="1"/>
    <col min="12798" max="13042" width="9.109375" style="8"/>
    <col min="13043" max="13043" width="55.44140625" style="8" bestFit="1" customWidth="1"/>
    <col min="13044" max="13053" width="13.5546875" style="8" customWidth="1"/>
    <col min="13054" max="13298" width="9.109375" style="8"/>
    <col min="13299" max="13299" width="55.44140625" style="8" bestFit="1" customWidth="1"/>
    <col min="13300" max="13309" width="13.5546875" style="8" customWidth="1"/>
    <col min="13310" max="13554" width="9.109375" style="8"/>
    <col min="13555" max="13555" width="55.44140625" style="8" bestFit="1" customWidth="1"/>
    <col min="13556" max="13565" width="13.5546875" style="8" customWidth="1"/>
    <col min="13566" max="13810" width="9.109375" style="8"/>
    <col min="13811" max="13811" width="55.44140625" style="8" bestFit="1" customWidth="1"/>
    <col min="13812" max="13821" width="13.5546875" style="8" customWidth="1"/>
    <col min="13822" max="14066" width="9.109375" style="8"/>
    <col min="14067" max="14067" width="55.44140625" style="8" bestFit="1" customWidth="1"/>
    <col min="14068" max="14077" width="13.5546875" style="8" customWidth="1"/>
    <col min="14078" max="14322" width="9.109375" style="8"/>
    <col min="14323" max="14323" width="55.44140625" style="8" bestFit="1" customWidth="1"/>
    <col min="14324" max="14333" width="13.5546875" style="8" customWidth="1"/>
    <col min="14334" max="14578" width="9.109375" style="8"/>
    <col min="14579" max="14579" width="55.44140625" style="8" bestFit="1" customWidth="1"/>
    <col min="14580" max="14589" width="13.5546875" style="8" customWidth="1"/>
    <col min="14590" max="14834" width="9.109375" style="8"/>
    <col min="14835" max="14835" width="55.44140625" style="8" bestFit="1" customWidth="1"/>
    <col min="14836" max="14845" width="13.5546875" style="8" customWidth="1"/>
    <col min="14846" max="15090" width="9.109375" style="8"/>
    <col min="15091" max="15091" width="55.44140625" style="8" bestFit="1" customWidth="1"/>
    <col min="15092" max="15101" width="13.5546875" style="8" customWidth="1"/>
    <col min="15102" max="15346" width="9.109375" style="8"/>
    <col min="15347" max="15347" width="55.44140625" style="8" bestFit="1" customWidth="1"/>
    <col min="15348" max="15357" width="13.5546875" style="8" customWidth="1"/>
    <col min="15358" max="15602" width="9.109375" style="8"/>
    <col min="15603" max="15603" width="55.44140625" style="8" bestFit="1" customWidth="1"/>
    <col min="15604" max="15613" width="13.5546875" style="8" customWidth="1"/>
    <col min="15614" max="15858" width="9.109375" style="8"/>
    <col min="15859" max="15859" width="55.44140625" style="8" bestFit="1" customWidth="1"/>
    <col min="15860" max="15869" width="13.5546875" style="8" customWidth="1"/>
    <col min="15870" max="16114" width="9.109375" style="8"/>
    <col min="16115" max="16115" width="55.44140625" style="8" bestFit="1" customWidth="1"/>
    <col min="16116" max="16125" width="13.5546875" style="8" customWidth="1"/>
    <col min="16126" max="16370" width="9.109375" style="8"/>
    <col min="16371" max="16384" width="9.109375" style="8" customWidth="1"/>
  </cols>
  <sheetData>
    <row r="1" spans="1:11" ht="12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1" ht="12" x14ac:dyDescent="0.25">
      <c r="A2" s="127"/>
      <c r="B2" s="128"/>
      <c r="C2" s="128"/>
      <c r="D2" s="128"/>
      <c r="E2" s="128"/>
      <c r="F2" s="128"/>
      <c r="G2" s="128"/>
      <c r="H2" s="128"/>
      <c r="I2" s="128"/>
      <c r="J2" s="128"/>
      <c r="K2" s="128"/>
    </row>
    <row r="3" spans="1:11" ht="12" x14ac:dyDescent="0.2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2" x14ac:dyDescent="0.25">
      <c r="A4" s="53"/>
      <c r="B4" s="54"/>
      <c r="C4" s="54"/>
      <c r="D4" s="54"/>
      <c r="E4" s="129"/>
      <c r="F4" s="129"/>
      <c r="G4" s="129"/>
      <c r="H4" s="129"/>
      <c r="I4" s="129"/>
      <c r="J4" s="129"/>
      <c r="K4" s="129"/>
    </row>
    <row r="5" spans="1:11" ht="12.6" thickBot="1" x14ac:dyDescent="0.3">
      <c r="A5" s="53"/>
      <c r="B5" s="54"/>
      <c r="C5" s="54"/>
      <c r="D5" s="54"/>
      <c r="E5" s="55"/>
      <c r="F5" s="55"/>
      <c r="G5" s="55"/>
      <c r="H5" s="55"/>
      <c r="I5" s="55"/>
      <c r="J5" s="55"/>
      <c r="K5" s="55"/>
    </row>
    <row r="6" spans="1:11" ht="14.1" customHeight="1" x14ac:dyDescent="0.2">
      <c r="A6" s="130" t="s">
        <v>0</v>
      </c>
      <c r="B6" s="133"/>
      <c r="C6" s="135" t="s">
        <v>76</v>
      </c>
      <c r="D6" s="136"/>
      <c r="E6" s="137"/>
      <c r="F6" s="135" t="s">
        <v>77</v>
      </c>
      <c r="G6" s="136"/>
      <c r="H6" s="137"/>
      <c r="I6" s="135" t="s">
        <v>78</v>
      </c>
      <c r="J6" s="136"/>
      <c r="K6" s="141"/>
    </row>
    <row r="7" spans="1:11" ht="14.1" customHeight="1" x14ac:dyDescent="0.2">
      <c r="A7" s="131"/>
      <c r="B7" s="134"/>
      <c r="C7" s="138"/>
      <c r="D7" s="139"/>
      <c r="E7" s="140"/>
      <c r="F7" s="138"/>
      <c r="G7" s="139"/>
      <c r="H7" s="140"/>
      <c r="I7" s="138"/>
      <c r="J7" s="139"/>
      <c r="K7" s="142"/>
    </row>
    <row r="8" spans="1:11" ht="12.6" thickBot="1" x14ac:dyDescent="0.3">
      <c r="A8" s="132"/>
      <c r="B8" s="56" t="s">
        <v>162</v>
      </c>
      <c r="C8" s="57" t="s">
        <v>4</v>
      </c>
      <c r="D8" s="57" t="s">
        <v>5</v>
      </c>
      <c r="E8" s="57" t="s">
        <v>6</v>
      </c>
      <c r="F8" s="57" t="s">
        <v>4</v>
      </c>
      <c r="G8" s="57" t="s">
        <v>5</v>
      </c>
      <c r="H8" s="57" t="s">
        <v>6</v>
      </c>
      <c r="I8" s="57" t="s">
        <v>4</v>
      </c>
      <c r="J8" s="57" t="s">
        <v>5</v>
      </c>
      <c r="K8" s="58" t="s">
        <v>6</v>
      </c>
    </row>
    <row r="9" spans="1:11" x14ac:dyDescent="0.2">
      <c r="A9" s="29" t="s">
        <v>163</v>
      </c>
      <c r="B9" s="30">
        <v>2101</v>
      </c>
      <c r="C9" s="1">
        <v>27</v>
      </c>
      <c r="D9" s="2">
        <v>218</v>
      </c>
      <c r="E9" s="3" t="s">
        <v>79</v>
      </c>
      <c r="F9" s="1">
        <v>1400</v>
      </c>
      <c r="G9" s="2">
        <v>2549</v>
      </c>
      <c r="H9" s="3" t="s">
        <v>80</v>
      </c>
      <c r="I9" s="1">
        <v>0</v>
      </c>
      <c r="J9" s="2">
        <v>0</v>
      </c>
      <c r="K9" s="11" t="s">
        <v>7</v>
      </c>
    </row>
    <row r="10" spans="1:11" x14ac:dyDescent="0.2">
      <c r="A10" s="31" t="s">
        <v>164</v>
      </c>
      <c r="B10" s="32">
        <v>2102</v>
      </c>
      <c r="C10" s="1">
        <v>15</v>
      </c>
      <c r="D10" s="2">
        <v>26</v>
      </c>
      <c r="E10" s="3" t="s">
        <v>81</v>
      </c>
      <c r="F10" s="1">
        <v>15</v>
      </c>
      <c r="G10" s="2">
        <v>37</v>
      </c>
      <c r="H10" s="3" t="s">
        <v>82</v>
      </c>
      <c r="I10" s="1">
        <v>0</v>
      </c>
      <c r="J10" s="2">
        <v>0</v>
      </c>
      <c r="K10" s="11" t="s">
        <v>7</v>
      </c>
    </row>
    <row r="11" spans="1:11" x14ac:dyDescent="0.2">
      <c r="A11" s="31" t="s">
        <v>165</v>
      </c>
      <c r="B11" s="32">
        <v>2103</v>
      </c>
      <c r="C11" s="1">
        <v>132</v>
      </c>
      <c r="D11" s="2">
        <v>662</v>
      </c>
      <c r="E11" s="3" t="s">
        <v>83</v>
      </c>
      <c r="F11" s="1">
        <v>700</v>
      </c>
      <c r="G11" s="2">
        <v>1761</v>
      </c>
      <c r="H11" s="3" t="s">
        <v>84</v>
      </c>
      <c r="I11" s="1">
        <v>0</v>
      </c>
      <c r="J11" s="2">
        <v>0</v>
      </c>
      <c r="K11" s="11" t="s">
        <v>7</v>
      </c>
    </row>
    <row r="12" spans="1:11" x14ac:dyDescent="0.2">
      <c r="A12" s="31" t="s">
        <v>166</v>
      </c>
      <c r="B12" s="32">
        <v>2104</v>
      </c>
      <c r="C12" s="1">
        <v>0</v>
      </c>
      <c r="D12" s="2">
        <v>14877</v>
      </c>
      <c r="E12" s="3" t="s">
        <v>7</v>
      </c>
      <c r="F12" s="1">
        <v>0</v>
      </c>
      <c r="G12" s="2">
        <v>14877</v>
      </c>
      <c r="H12" s="3" t="s">
        <v>7</v>
      </c>
      <c r="I12" s="1">
        <v>77031</v>
      </c>
      <c r="J12" s="2">
        <v>349201</v>
      </c>
      <c r="K12" s="11" t="s">
        <v>85</v>
      </c>
    </row>
    <row r="13" spans="1:11" x14ac:dyDescent="0.2">
      <c r="A13" s="31" t="s">
        <v>167</v>
      </c>
      <c r="B13" s="32">
        <v>2105</v>
      </c>
      <c r="C13" s="1">
        <v>0</v>
      </c>
      <c r="D13" s="2">
        <v>15</v>
      </c>
      <c r="E13" s="3" t="s">
        <v>7</v>
      </c>
      <c r="F13" s="1">
        <v>10</v>
      </c>
      <c r="G13" s="2">
        <v>43</v>
      </c>
      <c r="H13" s="3" t="s">
        <v>86</v>
      </c>
      <c r="I13" s="1">
        <v>0</v>
      </c>
      <c r="J13" s="2">
        <v>0</v>
      </c>
      <c r="K13" s="11" t="s">
        <v>7</v>
      </c>
    </row>
    <row r="14" spans="1:11" x14ac:dyDescent="0.2">
      <c r="A14" s="31" t="s">
        <v>168</v>
      </c>
      <c r="B14" s="32">
        <v>2106</v>
      </c>
      <c r="C14" s="1">
        <v>9</v>
      </c>
      <c r="D14" s="2">
        <v>38</v>
      </c>
      <c r="E14" s="3" t="s">
        <v>87</v>
      </c>
      <c r="F14" s="1">
        <v>10</v>
      </c>
      <c r="G14" s="2">
        <v>40</v>
      </c>
      <c r="H14" s="3" t="s">
        <v>88</v>
      </c>
      <c r="I14" s="1">
        <v>0</v>
      </c>
      <c r="J14" s="2">
        <v>0</v>
      </c>
      <c r="K14" s="11" t="s">
        <v>7</v>
      </c>
    </row>
    <row r="15" spans="1:11" x14ac:dyDescent="0.2">
      <c r="A15" s="31" t="s">
        <v>169</v>
      </c>
      <c r="B15" s="32">
        <v>2107</v>
      </c>
      <c r="C15" s="1">
        <v>42</v>
      </c>
      <c r="D15" s="2">
        <v>418</v>
      </c>
      <c r="E15" s="3" t="s">
        <v>89</v>
      </c>
      <c r="F15" s="1">
        <v>350</v>
      </c>
      <c r="G15" s="2">
        <v>820</v>
      </c>
      <c r="H15" s="3" t="s">
        <v>90</v>
      </c>
      <c r="I15" s="1">
        <v>0</v>
      </c>
      <c r="J15" s="2">
        <v>0</v>
      </c>
      <c r="K15" s="11" t="s">
        <v>7</v>
      </c>
    </row>
    <row r="16" spans="1:11" x14ac:dyDescent="0.2">
      <c r="A16" s="31" t="s">
        <v>170</v>
      </c>
      <c r="B16" s="32">
        <v>2108</v>
      </c>
      <c r="C16" s="1">
        <v>3</v>
      </c>
      <c r="D16" s="2">
        <v>33</v>
      </c>
      <c r="E16" s="3" t="s">
        <v>91</v>
      </c>
      <c r="F16" s="1">
        <v>12</v>
      </c>
      <c r="G16" s="2">
        <v>41</v>
      </c>
      <c r="H16" s="3" t="s">
        <v>92</v>
      </c>
      <c r="I16" s="1">
        <v>0</v>
      </c>
      <c r="J16" s="45">
        <v>0</v>
      </c>
      <c r="K16" s="11" t="s">
        <v>7</v>
      </c>
    </row>
    <row r="17" spans="1:11" x14ac:dyDescent="0.2">
      <c r="A17" s="31" t="s">
        <v>171</v>
      </c>
      <c r="B17" s="32">
        <v>2109</v>
      </c>
      <c r="C17" s="1">
        <v>120</v>
      </c>
      <c r="D17" s="2">
        <v>179</v>
      </c>
      <c r="E17" s="3" t="s">
        <v>93</v>
      </c>
      <c r="F17" s="1">
        <v>120</v>
      </c>
      <c r="G17" s="2">
        <v>179</v>
      </c>
      <c r="H17" s="3" t="s">
        <v>93</v>
      </c>
      <c r="I17" s="1">
        <v>0</v>
      </c>
      <c r="J17" s="2">
        <v>0</v>
      </c>
      <c r="K17" s="11" t="s">
        <v>7</v>
      </c>
    </row>
    <row r="18" spans="1:11" x14ac:dyDescent="0.2">
      <c r="A18" s="31" t="s">
        <v>172</v>
      </c>
      <c r="B18" s="32">
        <v>2110</v>
      </c>
      <c r="C18" s="1">
        <v>1396</v>
      </c>
      <c r="D18" s="45">
        <f>878-1</f>
        <v>877</v>
      </c>
      <c r="E18" s="3" t="s">
        <v>94</v>
      </c>
      <c r="F18" s="1">
        <v>2000</v>
      </c>
      <c r="G18" s="2">
        <v>2158</v>
      </c>
      <c r="H18" s="3" t="s">
        <v>95</v>
      </c>
      <c r="I18" s="1">
        <v>0</v>
      </c>
      <c r="J18" s="2">
        <v>0</v>
      </c>
      <c r="K18" s="11" t="s">
        <v>7</v>
      </c>
    </row>
    <row r="19" spans="1:11" x14ac:dyDescent="0.2">
      <c r="A19" s="31" t="s">
        <v>173</v>
      </c>
      <c r="B19" s="32">
        <v>2111</v>
      </c>
      <c r="C19" s="1">
        <v>12751</v>
      </c>
      <c r="D19" s="2">
        <v>20624</v>
      </c>
      <c r="E19" s="3" t="s">
        <v>96</v>
      </c>
      <c r="F19" s="1">
        <v>16368</v>
      </c>
      <c r="G19" s="2">
        <v>26974</v>
      </c>
      <c r="H19" s="3" t="s">
        <v>97</v>
      </c>
      <c r="I19" s="1">
        <v>0</v>
      </c>
      <c r="J19" s="2">
        <v>0</v>
      </c>
      <c r="K19" s="11" t="s">
        <v>7</v>
      </c>
    </row>
    <row r="20" spans="1:11" x14ac:dyDescent="0.2">
      <c r="A20" s="31" t="s">
        <v>174</v>
      </c>
      <c r="B20" s="32">
        <v>2112</v>
      </c>
      <c r="C20" s="1">
        <v>7784</v>
      </c>
      <c r="D20" s="45">
        <f>18970-1</f>
        <v>18969</v>
      </c>
      <c r="E20" s="3" t="s">
        <v>98</v>
      </c>
      <c r="F20" s="1">
        <v>63468</v>
      </c>
      <c r="G20" s="2">
        <v>91658</v>
      </c>
      <c r="H20" s="3" t="s">
        <v>99</v>
      </c>
      <c r="I20" s="1">
        <v>9333</v>
      </c>
      <c r="J20" s="2">
        <v>64592</v>
      </c>
      <c r="K20" s="11" t="s">
        <v>100</v>
      </c>
    </row>
    <row r="21" spans="1:11" x14ac:dyDescent="0.2">
      <c r="A21" s="31" t="s">
        <v>175</v>
      </c>
      <c r="B21" s="32">
        <v>2113</v>
      </c>
      <c r="C21" s="1">
        <v>8874</v>
      </c>
      <c r="D21" s="2">
        <v>17380</v>
      </c>
      <c r="E21" s="3" t="s">
        <v>101</v>
      </c>
      <c r="F21" s="1">
        <v>28122</v>
      </c>
      <c r="G21" s="2">
        <v>42616</v>
      </c>
      <c r="H21" s="3" t="s">
        <v>102</v>
      </c>
      <c r="I21" s="1">
        <v>0</v>
      </c>
      <c r="J21" s="2">
        <v>0</v>
      </c>
      <c r="K21" s="11" t="s">
        <v>7</v>
      </c>
    </row>
    <row r="22" spans="1:11" x14ac:dyDescent="0.2">
      <c r="A22" s="31" t="s">
        <v>176</v>
      </c>
      <c r="B22" s="32">
        <v>2115</v>
      </c>
      <c r="C22" s="1">
        <v>6390</v>
      </c>
      <c r="D22" s="2">
        <v>21280</v>
      </c>
      <c r="E22" s="3" t="s">
        <v>103</v>
      </c>
      <c r="F22" s="1">
        <v>69010</v>
      </c>
      <c r="G22" s="2">
        <v>90245</v>
      </c>
      <c r="H22" s="3" t="s">
        <v>104</v>
      </c>
      <c r="I22" s="1">
        <v>0</v>
      </c>
      <c r="J22" s="2">
        <v>0</v>
      </c>
      <c r="K22" s="11" t="s">
        <v>7</v>
      </c>
    </row>
    <row r="23" spans="1:11" x14ac:dyDescent="0.2">
      <c r="A23" s="31" t="s">
        <v>177</v>
      </c>
      <c r="B23" s="32">
        <v>2118</v>
      </c>
      <c r="C23" s="1">
        <v>532</v>
      </c>
      <c r="D23" s="2">
        <v>10388</v>
      </c>
      <c r="E23" s="3" t="s">
        <v>105</v>
      </c>
      <c r="F23" s="1">
        <v>80542</v>
      </c>
      <c r="G23" s="2">
        <v>90453</v>
      </c>
      <c r="H23" s="3" t="s">
        <v>106</v>
      </c>
      <c r="I23" s="1">
        <v>83108</v>
      </c>
      <c r="J23" s="2">
        <v>748479</v>
      </c>
      <c r="K23" s="11" t="s">
        <v>107</v>
      </c>
    </row>
    <row r="24" spans="1:11" x14ac:dyDescent="0.2">
      <c r="A24" s="31" t="s">
        <v>178</v>
      </c>
      <c r="B24" s="32">
        <v>2120</v>
      </c>
      <c r="C24" s="1">
        <v>838</v>
      </c>
      <c r="D24" s="2">
        <v>17119</v>
      </c>
      <c r="E24" s="3" t="s">
        <v>108</v>
      </c>
      <c r="F24" s="1">
        <v>1449</v>
      </c>
      <c r="G24" s="2">
        <v>18053</v>
      </c>
      <c r="H24" s="3" t="s">
        <v>109</v>
      </c>
      <c r="I24" s="47">
        <f>108524-1</f>
        <v>108523</v>
      </c>
      <c r="J24" s="45">
        <f>188951+1</f>
        <v>188952</v>
      </c>
      <c r="K24" s="11" t="s">
        <v>110</v>
      </c>
    </row>
    <row r="25" spans="1:11" x14ac:dyDescent="0.2">
      <c r="A25" s="31" t="s">
        <v>179</v>
      </c>
      <c r="B25" s="32">
        <v>2121</v>
      </c>
      <c r="C25" s="1">
        <v>47</v>
      </c>
      <c r="D25" s="2">
        <v>8657</v>
      </c>
      <c r="E25" s="3" t="s">
        <v>111</v>
      </c>
      <c r="F25" s="1">
        <v>3000</v>
      </c>
      <c r="G25" s="2">
        <v>12188</v>
      </c>
      <c r="H25" s="3" t="s">
        <v>112</v>
      </c>
      <c r="I25" s="47">
        <f>64287-1</f>
        <v>64286</v>
      </c>
      <c r="J25" s="2">
        <v>64299</v>
      </c>
      <c r="K25" s="11" t="s">
        <v>13</v>
      </c>
    </row>
    <row r="26" spans="1:11" x14ac:dyDescent="0.2">
      <c r="A26" s="31" t="s">
        <v>180</v>
      </c>
      <c r="B26" s="32">
        <v>2122</v>
      </c>
      <c r="C26" s="1">
        <v>11014</v>
      </c>
      <c r="D26" s="2">
        <v>93146</v>
      </c>
      <c r="E26" s="3" t="s">
        <v>113</v>
      </c>
      <c r="F26" s="1">
        <v>17543</v>
      </c>
      <c r="G26" s="45">
        <f>100912+1</f>
        <v>100913</v>
      </c>
      <c r="H26" s="3" t="s">
        <v>114</v>
      </c>
      <c r="I26" s="1">
        <v>60179</v>
      </c>
      <c r="J26" s="2">
        <v>361972</v>
      </c>
      <c r="K26" s="11" t="s">
        <v>115</v>
      </c>
    </row>
    <row r="27" spans="1:11" x14ac:dyDescent="0.2">
      <c r="A27" s="31" t="s">
        <v>181</v>
      </c>
      <c r="B27" s="32">
        <v>2124</v>
      </c>
      <c r="C27" s="1">
        <v>263</v>
      </c>
      <c r="D27" s="2">
        <v>3435</v>
      </c>
      <c r="E27" s="3" t="s">
        <v>116</v>
      </c>
      <c r="F27" s="1">
        <v>1200</v>
      </c>
      <c r="G27" s="2">
        <v>4625</v>
      </c>
      <c r="H27" s="3" t="s">
        <v>117</v>
      </c>
      <c r="I27" s="1">
        <v>0</v>
      </c>
      <c r="J27" s="2">
        <v>0</v>
      </c>
      <c r="K27" s="11" t="s">
        <v>7</v>
      </c>
    </row>
    <row r="28" spans="1:11" x14ac:dyDescent="0.2">
      <c r="A28" s="31" t="s">
        <v>182</v>
      </c>
      <c r="B28" s="32">
        <v>2126</v>
      </c>
      <c r="C28" s="1">
        <v>75400</v>
      </c>
      <c r="D28" s="2">
        <v>171804</v>
      </c>
      <c r="E28" s="3" t="s">
        <v>118</v>
      </c>
      <c r="F28" s="1">
        <v>78737</v>
      </c>
      <c r="G28" s="2">
        <v>178382</v>
      </c>
      <c r="H28" s="3" t="s">
        <v>119</v>
      </c>
      <c r="I28" s="1">
        <v>72105</v>
      </c>
      <c r="J28" s="2">
        <v>134868</v>
      </c>
      <c r="K28" s="11" t="s">
        <v>120</v>
      </c>
    </row>
    <row r="29" spans="1:11" x14ac:dyDescent="0.2">
      <c r="A29" s="31" t="s">
        <v>183</v>
      </c>
      <c r="B29" s="32">
        <v>2127</v>
      </c>
      <c r="C29" s="1">
        <v>150</v>
      </c>
      <c r="D29" s="2">
        <v>2635</v>
      </c>
      <c r="E29" s="3" t="s">
        <v>121</v>
      </c>
      <c r="F29" s="1">
        <v>10779</v>
      </c>
      <c r="G29" s="2">
        <v>14546</v>
      </c>
      <c r="H29" s="3" t="s">
        <v>122</v>
      </c>
      <c r="I29" s="1">
        <v>758477</v>
      </c>
      <c r="J29" s="2">
        <v>919563</v>
      </c>
      <c r="K29" s="11" t="s">
        <v>123</v>
      </c>
    </row>
    <row r="30" spans="1:11" x14ac:dyDescent="0.2">
      <c r="A30" s="31" t="s">
        <v>184</v>
      </c>
      <c r="B30" s="32">
        <v>2129</v>
      </c>
      <c r="C30" s="1">
        <v>172</v>
      </c>
      <c r="D30" s="2">
        <v>15783</v>
      </c>
      <c r="E30" s="3" t="s">
        <v>124</v>
      </c>
      <c r="F30" s="1">
        <v>24464</v>
      </c>
      <c r="G30" s="45">
        <v>48931</v>
      </c>
      <c r="H30" s="3" t="s">
        <v>125</v>
      </c>
      <c r="I30" s="1">
        <v>70095</v>
      </c>
      <c r="J30" s="2">
        <v>457977</v>
      </c>
      <c r="K30" s="11" t="s">
        <v>126</v>
      </c>
    </row>
    <row r="31" spans="1:11" x14ac:dyDescent="0.2">
      <c r="A31" s="31" t="s">
        <v>185</v>
      </c>
      <c r="B31" s="32">
        <v>2131</v>
      </c>
      <c r="C31" s="1">
        <v>16</v>
      </c>
      <c r="D31" s="2">
        <v>119</v>
      </c>
      <c r="E31" s="3" t="s">
        <v>127</v>
      </c>
      <c r="F31" s="1">
        <v>230</v>
      </c>
      <c r="G31" s="2">
        <v>526</v>
      </c>
      <c r="H31" s="3" t="s">
        <v>128</v>
      </c>
      <c r="I31" s="1">
        <v>0</v>
      </c>
      <c r="J31" s="2">
        <v>0</v>
      </c>
      <c r="K31" s="11" t="s">
        <v>7</v>
      </c>
    </row>
    <row r="32" spans="1:11" x14ac:dyDescent="0.2">
      <c r="A32" s="31" t="s">
        <v>186</v>
      </c>
      <c r="B32" s="32">
        <v>2132</v>
      </c>
      <c r="C32" s="1">
        <v>15</v>
      </c>
      <c r="D32" s="2">
        <v>121</v>
      </c>
      <c r="E32" s="3" t="s">
        <v>129</v>
      </c>
      <c r="F32" s="1">
        <v>90</v>
      </c>
      <c r="G32" s="2">
        <v>1408</v>
      </c>
      <c r="H32" s="3" t="s">
        <v>130</v>
      </c>
      <c r="I32" s="1">
        <v>0</v>
      </c>
      <c r="J32" s="2">
        <v>0</v>
      </c>
      <c r="K32" s="11" t="s">
        <v>7</v>
      </c>
    </row>
    <row r="33" spans="1:11" x14ac:dyDescent="0.2">
      <c r="A33" s="31" t="s">
        <v>187</v>
      </c>
      <c r="B33" s="32">
        <v>2133</v>
      </c>
      <c r="C33" s="1">
        <v>0</v>
      </c>
      <c r="D33" s="2">
        <v>775</v>
      </c>
      <c r="E33" s="3" t="s">
        <v>7</v>
      </c>
      <c r="F33" s="1">
        <v>1000</v>
      </c>
      <c r="G33" s="45">
        <f>3549+1</f>
        <v>3550</v>
      </c>
      <c r="H33" s="3" t="s">
        <v>131</v>
      </c>
      <c r="I33" s="1">
        <v>0</v>
      </c>
      <c r="J33" s="2">
        <v>0</v>
      </c>
      <c r="K33" s="11" t="s">
        <v>7</v>
      </c>
    </row>
    <row r="34" spans="1:11" x14ac:dyDescent="0.2">
      <c r="A34" s="31" t="s">
        <v>188</v>
      </c>
      <c r="B34" s="32">
        <v>2134</v>
      </c>
      <c r="C34" s="1">
        <v>0</v>
      </c>
      <c r="D34" s="2">
        <v>4</v>
      </c>
      <c r="E34" s="3" t="s">
        <v>7</v>
      </c>
      <c r="F34" s="1">
        <v>300</v>
      </c>
      <c r="G34" s="2">
        <v>586</v>
      </c>
      <c r="H34" s="3" t="s">
        <v>132</v>
      </c>
      <c r="I34" s="1">
        <v>0</v>
      </c>
      <c r="J34" s="2">
        <v>0</v>
      </c>
      <c r="K34" s="11" t="s">
        <v>7</v>
      </c>
    </row>
    <row r="35" spans="1:11" x14ac:dyDescent="0.2">
      <c r="A35" s="31" t="s">
        <v>189</v>
      </c>
      <c r="B35" s="32">
        <v>2136</v>
      </c>
      <c r="C35" s="1">
        <v>0</v>
      </c>
      <c r="D35" s="2">
        <v>1</v>
      </c>
      <c r="E35" s="3" t="s">
        <v>7</v>
      </c>
      <c r="F35" s="1">
        <v>8539</v>
      </c>
      <c r="G35" s="2">
        <v>9049</v>
      </c>
      <c r="H35" s="3" t="s">
        <v>47</v>
      </c>
      <c r="I35" s="1">
        <v>0</v>
      </c>
      <c r="J35" s="2">
        <v>0</v>
      </c>
      <c r="K35" s="11" t="s">
        <v>7</v>
      </c>
    </row>
    <row r="36" spans="1:11" x14ac:dyDescent="0.2">
      <c r="A36" s="31" t="s">
        <v>190</v>
      </c>
      <c r="B36" s="32">
        <v>2137</v>
      </c>
      <c r="C36" s="1">
        <v>50</v>
      </c>
      <c r="D36" s="2">
        <v>78</v>
      </c>
      <c r="E36" s="3" t="s">
        <v>133</v>
      </c>
      <c r="F36" s="1">
        <v>3535</v>
      </c>
      <c r="G36" s="2">
        <v>3748</v>
      </c>
      <c r="H36" s="3" t="s">
        <v>47</v>
      </c>
      <c r="I36" s="1">
        <v>0</v>
      </c>
      <c r="J36" s="2">
        <v>0</v>
      </c>
      <c r="K36" s="11" t="s">
        <v>7</v>
      </c>
    </row>
    <row r="37" spans="1:11" x14ac:dyDescent="0.2">
      <c r="A37" s="31" t="s">
        <v>191</v>
      </c>
      <c r="B37" s="32">
        <v>2138</v>
      </c>
      <c r="C37" s="1">
        <v>0</v>
      </c>
      <c r="D37" s="2">
        <v>39</v>
      </c>
      <c r="E37" s="3" t="s">
        <v>7</v>
      </c>
      <c r="F37" s="1">
        <v>1000</v>
      </c>
      <c r="G37" s="2">
        <v>1164</v>
      </c>
      <c r="H37" s="3" t="s">
        <v>134</v>
      </c>
      <c r="I37" s="1">
        <v>0</v>
      </c>
      <c r="J37" s="2">
        <v>0</v>
      </c>
      <c r="K37" s="11" t="s">
        <v>7</v>
      </c>
    </row>
    <row r="38" spans="1:11" x14ac:dyDescent="0.2">
      <c r="A38" s="31" t="s">
        <v>192</v>
      </c>
      <c r="B38" s="32">
        <v>2140</v>
      </c>
      <c r="C38" s="1">
        <v>0</v>
      </c>
      <c r="D38" s="2">
        <v>0</v>
      </c>
      <c r="E38" s="3" t="s">
        <v>7</v>
      </c>
      <c r="F38" s="1">
        <v>1000</v>
      </c>
      <c r="G38" s="2">
        <v>26669</v>
      </c>
      <c r="H38" s="3" t="s">
        <v>51</v>
      </c>
      <c r="I38" s="1">
        <v>0</v>
      </c>
      <c r="J38" s="2">
        <v>0</v>
      </c>
      <c r="K38" s="11" t="s">
        <v>7</v>
      </c>
    </row>
    <row r="39" spans="1:11" x14ac:dyDescent="0.2">
      <c r="A39" s="31" t="s">
        <v>193</v>
      </c>
      <c r="B39" s="32">
        <v>2141</v>
      </c>
      <c r="C39" s="1">
        <v>9</v>
      </c>
      <c r="D39" s="2">
        <v>68</v>
      </c>
      <c r="E39" s="3" t="s">
        <v>135</v>
      </c>
      <c r="F39" s="1">
        <v>22</v>
      </c>
      <c r="G39" s="2">
        <v>108</v>
      </c>
      <c r="H39" s="3" t="s">
        <v>136</v>
      </c>
      <c r="I39" s="1">
        <v>0</v>
      </c>
      <c r="J39" s="2">
        <v>0</v>
      </c>
      <c r="K39" s="11" t="s">
        <v>7</v>
      </c>
    </row>
    <row r="40" spans="1:11" x14ac:dyDescent="0.2">
      <c r="A40" s="31" t="s">
        <v>194</v>
      </c>
      <c r="B40" s="32">
        <v>2142</v>
      </c>
      <c r="C40" s="1">
        <v>10</v>
      </c>
      <c r="D40" s="2">
        <v>119</v>
      </c>
      <c r="E40" s="3" t="s">
        <v>137</v>
      </c>
      <c r="F40" s="1">
        <v>709</v>
      </c>
      <c r="G40" s="2">
        <v>851</v>
      </c>
      <c r="H40" s="3" t="s">
        <v>138</v>
      </c>
      <c r="I40" s="1">
        <v>0</v>
      </c>
      <c r="J40" s="2">
        <v>0</v>
      </c>
      <c r="K40" s="11" t="s">
        <v>7</v>
      </c>
    </row>
    <row r="41" spans="1:11" x14ac:dyDescent="0.2">
      <c r="A41" s="31" t="s">
        <v>195</v>
      </c>
      <c r="B41" s="32">
        <v>2148</v>
      </c>
      <c r="C41" s="1">
        <v>358667</v>
      </c>
      <c r="D41" s="2">
        <v>356277</v>
      </c>
      <c r="E41" s="3" t="s">
        <v>139</v>
      </c>
      <c r="F41" s="1">
        <v>1125842</v>
      </c>
      <c r="G41" s="45">
        <v>1119611</v>
      </c>
      <c r="H41" s="3" t="s">
        <v>140</v>
      </c>
      <c r="I41" s="1">
        <v>1215402</v>
      </c>
      <c r="J41" s="2">
        <v>907200</v>
      </c>
      <c r="K41" s="11" t="s">
        <v>141</v>
      </c>
    </row>
    <row r="42" spans="1:11" x14ac:dyDescent="0.2">
      <c r="A42" s="31" t="s">
        <v>196</v>
      </c>
      <c r="B42" s="32">
        <v>2151</v>
      </c>
      <c r="C42" s="1">
        <v>500</v>
      </c>
      <c r="D42" s="2">
        <v>70</v>
      </c>
      <c r="E42" s="3" t="s">
        <v>142</v>
      </c>
      <c r="F42" s="1">
        <v>8000</v>
      </c>
      <c r="G42" s="2">
        <v>304</v>
      </c>
      <c r="H42" s="3" t="s">
        <v>143</v>
      </c>
      <c r="I42" s="1">
        <v>0</v>
      </c>
      <c r="J42" s="2">
        <v>0</v>
      </c>
      <c r="K42" s="11" t="s">
        <v>7</v>
      </c>
    </row>
    <row r="43" spans="1:11" x14ac:dyDescent="0.2">
      <c r="A43" s="31" t="s">
        <v>197</v>
      </c>
      <c r="B43" s="32">
        <v>2155</v>
      </c>
      <c r="C43" s="1">
        <v>0</v>
      </c>
      <c r="D43" s="2">
        <v>2</v>
      </c>
      <c r="E43" s="3" t="s">
        <v>7</v>
      </c>
      <c r="F43" s="1">
        <v>0</v>
      </c>
      <c r="G43" s="2">
        <v>2</v>
      </c>
      <c r="H43" s="3" t="s">
        <v>7</v>
      </c>
      <c r="I43" s="1">
        <v>0</v>
      </c>
      <c r="J43" s="2">
        <v>0</v>
      </c>
      <c r="K43" s="11" t="s">
        <v>7</v>
      </c>
    </row>
    <row r="44" spans="1:11" x14ac:dyDescent="0.2">
      <c r="A44" s="31" t="s">
        <v>198</v>
      </c>
      <c r="B44" s="32">
        <v>2156</v>
      </c>
      <c r="C44" s="1">
        <v>0</v>
      </c>
      <c r="D44" s="2">
        <v>5</v>
      </c>
      <c r="E44" s="3" t="s">
        <v>7</v>
      </c>
      <c r="F44" s="1">
        <v>0</v>
      </c>
      <c r="G44" s="2">
        <v>15</v>
      </c>
      <c r="H44" s="3" t="s">
        <v>7</v>
      </c>
      <c r="I44" s="1">
        <v>0</v>
      </c>
      <c r="J44" s="2">
        <v>0</v>
      </c>
      <c r="K44" s="11" t="s">
        <v>7</v>
      </c>
    </row>
    <row r="45" spans="1:11" x14ac:dyDescent="0.2">
      <c r="A45" s="31" t="s">
        <v>199</v>
      </c>
      <c r="B45" s="32">
        <v>2157</v>
      </c>
      <c r="C45" s="1">
        <v>0</v>
      </c>
      <c r="D45" s="2">
        <v>42</v>
      </c>
      <c r="E45" s="3" t="s">
        <v>7</v>
      </c>
      <c r="F45" s="1">
        <v>0</v>
      </c>
      <c r="G45" s="2">
        <v>188</v>
      </c>
      <c r="H45" s="3" t="s">
        <v>7</v>
      </c>
      <c r="I45" s="1">
        <v>0</v>
      </c>
      <c r="J45" s="2">
        <v>0</v>
      </c>
      <c r="K45" s="11" t="s">
        <v>7</v>
      </c>
    </row>
    <row r="46" spans="1:11" ht="12" thickBot="1" x14ac:dyDescent="0.25">
      <c r="A46" s="33" t="s">
        <v>201</v>
      </c>
      <c r="B46" s="32">
        <v>2158</v>
      </c>
      <c r="C46" s="1">
        <v>0</v>
      </c>
      <c r="D46" s="45">
        <v>9</v>
      </c>
      <c r="E46" s="46" t="s">
        <v>7</v>
      </c>
      <c r="F46" s="47">
        <v>0</v>
      </c>
      <c r="G46" s="45">
        <v>25</v>
      </c>
      <c r="H46" s="46" t="s">
        <v>7</v>
      </c>
      <c r="I46" s="47">
        <v>0</v>
      </c>
      <c r="J46" s="45">
        <v>0</v>
      </c>
      <c r="K46" s="48" t="s">
        <v>7</v>
      </c>
    </row>
    <row r="47" spans="1:11" ht="12.6" thickBot="1" x14ac:dyDescent="0.3">
      <c r="A47" s="124" t="s">
        <v>200</v>
      </c>
      <c r="B47" s="125"/>
      <c r="C47" s="4">
        <v>485226</v>
      </c>
      <c r="D47" s="49">
        <v>776292</v>
      </c>
      <c r="E47" s="50" t="s">
        <v>14</v>
      </c>
      <c r="F47" s="51">
        <v>1549566</v>
      </c>
      <c r="G47" s="49">
        <v>1909893</v>
      </c>
      <c r="H47" s="50" t="s">
        <v>144</v>
      </c>
      <c r="I47" s="51">
        <v>2518539</v>
      </c>
      <c r="J47" s="49">
        <v>4197103</v>
      </c>
      <c r="K47" s="52" t="s">
        <v>145</v>
      </c>
    </row>
    <row r="48" spans="1:11" ht="12.6" thickTop="1" x14ac:dyDescent="0.25">
      <c r="A48" s="59"/>
      <c r="B48" s="59"/>
      <c r="C48" s="59"/>
      <c r="D48" s="59"/>
      <c r="E48" s="60"/>
      <c r="F48" s="59"/>
      <c r="G48" s="59"/>
      <c r="H48" s="60" t="s">
        <v>202</v>
      </c>
      <c r="I48" s="59"/>
      <c r="J48" s="59"/>
      <c r="K48" s="60" t="s">
        <v>202</v>
      </c>
    </row>
    <row r="49" spans="1:11" x14ac:dyDescent="0.2">
      <c r="A49" s="59"/>
      <c r="B49" s="59"/>
      <c r="C49" s="18"/>
      <c r="D49" s="18"/>
      <c r="E49" s="59"/>
      <c r="F49" s="18"/>
      <c r="G49" s="18"/>
      <c r="H49" s="59"/>
      <c r="I49" s="18"/>
      <c r="J49" s="18"/>
      <c r="K49" s="59"/>
    </row>
    <row r="50" spans="1:11" x14ac:dyDescent="0.2">
      <c r="A50" s="59"/>
      <c r="B50" s="59"/>
      <c r="C50" s="61"/>
      <c r="D50" s="61"/>
      <c r="E50" s="59"/>
      <c r="F50" s="61"/>
      <c r="G50" s="61"/>
      <c r="H50" s="59"/>
      <c r="I50" s="61"/>
      <c r="J50" s="61"/>
      <c r="K50" s="59"/>
    </row>
    <row r="51" spans="1:11" x14ac:dyDescent="0.2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</row>
    <row r="52" spans="1:11" x14ac:dyDescent="0.2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</row>
    <row r="53" spans="1:11" x14ac:dyDescent="0.2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</row>
    <row r="54" spans="1:11" x14ac:dyDescent="0.2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</row>
    <row r="55" spans="1:11" x14ac:dyDescent="0.2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</row>
    <row r="56" spans="1:11" x14ac:dyDescent="0.2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</row>
    <row r="57" spans="1:11" x14ac:dyDescent="0.2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</row>
    <row r="58" spans="1:11" x14ac:dyDescent="0.2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</row>
    <row r="59" spans="1:11" x14ac:dyDescent="0.2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</row>
    <row r="60" spans="1:11" x14ac:dyDescent="0.2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</row>
    <row r="61" spans="1:11" x14ac:dyDescent="0.2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</row>
    <row r="62" spans="1:11" x14ac:dyDescent="0.2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</row>
    <row r="63" spans="1:11" x14ac:dyDescent="0.2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</row>
    <row r="64" spans="1:11" x14ac:dyDescent="0.2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</row>
    <row r="65" spans="1:11" x14ac:dyDescent="0.2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</row>
    <row r="66" spans="1:11" x14ac:dyDescent="0.2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</row>
    <row r="67" spans="1:11" x14ac:dyDescent="0.2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</row>
    <row r="68" spans="1:11" x14ac:dyDescent="0.2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</row>
    <row r="69" spans="1:11" x14ac:dyDescent="0.2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</row>
    <row r="70" spans="1:11" x14ac:dyDescent="0.2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</row>
    <row r="71" spans="1:11" x14ac:dyDescent="0.2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</row>
    <row r="72" spans="1:11" x14ac:dyDescent="0.2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</row>
    <row r="73" spans="1:11" x14ac:dyDescent="0.2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</row>
    <row r="74" spans="1:11" x14ac:dyDescent="0.2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</row>
    <row r="75" spans="1:11" x14ac:dyDescent="0.2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</row>
    <row r="76" spans="1:11" x14ac:dyDescent="0.2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</row>
    <row r="77" spans="1:11" x14ac:dyDescent="0.2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</row>
    <row r="78" spans="1:11" x14ac:dyDescent="0.2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</row>
    <row r="79" spans="1:11" x14ac:dyDescent="0.2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</row>
    <row r="80" spans="1:11" x14ac:dyDescent="0.2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</row>
    <row r="81" spans="1:11" x14ac:dyDescent="0.2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</row>
    <row r="82" spans="1:11" x14ac:dyDescent="0.2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</row>
    <row r="83" spans="1:11" x14ac:dyDescent="0.2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</row>
    <row r="84" spans="1:11" x14ac:dyDescent="0.2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</row>
    <row r="85" spans="1:11" x14ac:dyDescent="0.2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</row>
    <row r="86" spans="1:11" x14ac:dyDescent="0.2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</row>
    <row r="87" spans="1:11" x14ac:dyDescent="0.2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</row>
    <row r="88" spans="1:11" x14ac:dyDescent="0.2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</row>
    <row r="89" spans="1:11" x14ac:dyDescent="0.2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</row>
    <row r="90" spans="1:11" x14ac:dyDescent="0.2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</row>
    <row r="91" spans="1:11" x14ac:dyDescent="0.2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</row>
    <row r="92" spans="1:11" x14ac:dyDescent="0.2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</row>
    <row r="93" spans="1:11" x14ac:dyDescent="0.2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</row>
    <row r="94" spans="1:11" x14ac:dyDescent="0.2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</row>
    <row r="95" spans="1:11" x14ac:dyDescent="0.2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</row>
    <row r="96" spans="1:11" x14ac:dyDescent="0.2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</row>
    <row r="97" spans="1:11" x14ac:dyDescent="0.2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</row>
    <row r="98" spans="1:11" x14ac:dyDescent="0.2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</row>
    <row r="99" spans="1:11" x14ac:dyDescent="0.2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</row>
    <row r="100" spans="1:11" x14ac:dyDescent="0.2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</row>
    <row r="101" spans="1:11" x14ac:dyDescent="0.2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</row>
    <row r="102" spans="1:11" x14ac:dyDescent="0.2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</row>
    <row r="103" spans="1:11" x14ac:dyDescent="0.2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</row>
    <row r="104" spans="1:11" x14ac:dyDescent="0.2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</row>
    <row r="105" spans="1:11" x14ac:dyDescent="0.2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</row>
    <row r="106" spans="1:11" x14ac:dyDescent="0.2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</row>
    <row r="107" spans="1:11" x14ac:dyDescent="0.2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</row>
    <row r="108" spans="1:11" x14ac:dyDescent="0.2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</row>
    <row r="109" spans="1:11" x14ac:dyDescent="0.2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</row>
    <row r="110" spans="1:11" x14ac:dyDescent="0.2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</row>
    <row r="111" spans="1:11" x14ac:dyDescent="0.2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</row>
    <row r="112" spans="1:11" x14ac:dyDescent="0.2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</row>
    <row r="113" spans="1:11" x14ac:dyDescent="0.2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</row>
    <row r="114" spans="1:11" x14ac:dyDescent="0.2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</row>
    <row r="115" spans="1:11" x14ac:dyDescent="0.2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</row>
    <row r="116" spans="1:11" x14ac:dyDescent="0.2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</row>
    <row r="117" spans="1:11" x14ac:dyDescent="0.2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</row>
    <row r="118" spans="1:11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</row>
    <row r="119" spans="1:11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</row>
    <row r="120" spans="1:11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</row>
    <row r="121" spans="1:11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</row>
    <row r="122" spans="1:11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</row>
    <row r="123" spans="1:11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</row>
    <row r="124" spans="1:11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</row>
    <row r="125" spans="1:11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</row>
    <row r="126" spans="1:11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</row>
    <row r="127" spans="1:11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</row>
    <row r="128" spans="1:11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</row>
    <row r="129" spans="1:11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</row>
    <row r="130" spans="1:11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</row>
    <row r="131" spans="1:11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</row>
    <row r="132" spans="1:11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</row>
    <row r="133" spans="1:11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</row>
    <row r="134" spans="1:11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</row>
    <row r="135" spans="1:11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</row>
    <row r="136" spans="1:11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</row>
    <row r="137" spans="1:11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</row>
    <row r="138" spans="1:1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</row>
    <row r="139" spans="1:11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</row>
    <row r="140" spans="1:11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</row>
    <row r="141" spans="1:11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</row>
    <row r="142" spans="1:11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</row>
    <row r="143" spans="1:11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</row>
    <row r="144" spans="1:11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</row>
    <row r="145" spans="1:11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</row>
    <row r="146" spans="1:11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</row>
    <row r="147" spans="1:11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</row>
    <row r="148" spans="1:11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</row>
    <row r="149" spans="1:11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</row>
    <row r="150" spans="1:11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</row>
    <row r="151" spans="1:11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</row>
    <row r="152" spans="1:11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</row>
    <row r="153" spans="1:11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</row>
    <row r="154" spans="1:11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</row>
    <row r="155" spans="1:11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</row>
    <row r="156" spans="1:11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</row>
    <row r="157" spans="1:11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</row>
    <row r="158" spans="1:11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</row>
    <row r="159" spans="1:11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</row>
    <row r="160" spans="1:11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</row>
    <row r="161" spans="1:11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</row>
    <row r="162" spans="1:11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</row>
    <row r="163" spans="1:11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</row>
    <row r="164" spans="1:11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</row>
    <row r="165" spans="1:11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</row>
    <row r="166" spans="1:11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</row>
    <row r="167" spans="1:11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</row>
    <row r="168" spans="1:11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</row>
    <row r="169" spans="1:11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</row>
    <row r="170" spans="1:11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</row>
    <row r="171" spans="1:11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</row>
    <row r="172" spans="1:11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</row>
    <row r="173" spans="1:11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</row>
    <row r="174" spans="1:11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</row>
    <row r="175" spans="1:11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</row>
    <row r="176" spans="1:11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</row>
    <row r="177" spans="1:11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</row>
    <row r="178" spans="1:11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</row>
    <row r="179" spans="1:11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</row>
    <row r="180" spans="1:11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</row>
    <row r="181" spans="1:11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</row>
    <row r="182" spans="1:11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</row>
    <row r="183" spans="1:11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</row>
    <row r="184" spans="1:11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</row>
    <row r="185" spans="1:11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</row>
    <row r="186" spans="1:11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</row>
    <row r="187" spans="1:11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</row>
    <row r="188" spans="1:11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</row>
    <row r="189" spans="1:11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</row>
    <row r="190" spans="1:11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</row>
    <row r="191" spans="1:11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</row>
    <row r="192" spans="1:11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</row>
    <row r="193" spans="1:11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</row>
    <row r="194" spans="1:11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</row>
    <row r="195" spans="1:11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</row>
    <row r="196" spans="1:11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</row>
    <row r="197" spans="1:11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</row>
    <row r="198" spans="1:11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</row>
    <row r="199" spans="1:11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</row>
    <row r="200" spans="1:11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</row>
    <row r="201" spans="1:11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</row>
    <row r="202" spans="1:11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</row>
    <row r="203" spans="1:11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</row>
    <row r="204" spans="1:11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</row>
    <row r="205" spans="1:11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</row>
    <row r="206" spans="1:11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</row>
    <row r="207" spans="1:11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</row>
    <row r="208" spans="1:11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</row>
    <row r="209" spans="1:11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</row>
    <row r="210" spans="1:11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</row>
    <row r="211" spans="1:11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</row>
    <row r="212" spans="1:11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</row>
    <row r="213" spans="1:11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</row>
    <row r="214" spans="1:11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</row>
    <row r="215" spans="1:11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</row>
    <row r="216" spans="1:11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</row>
    <row r="217" spans="1:11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</row>
    <row r="218" spans="1:11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</row>
    <row r="219" spans="1:11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</row>
    <row r="220" spans="1:11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</row>
    <row r="221" spans="1:11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</row>
    <row r="222" spans="1:11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</row>
    <row r="223" spans="1:11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</row>
    <row r="224" spans="1:11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</row>
    <row r="225" spans="1:11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</row>
    <row r="226" spans="1:11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</row>
    <row r="227" spans="1:11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</row>
    <row r="228" spans="1:11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</row>
    <row r="229" spans="1:11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</row>
    <row r="230" spans="1:11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</row>
    <row r="231" spans="1:11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</row>
    <row r="232" spans="1:11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</row>
    <row r="233" spans="1:11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</row>
    <row r="234" spans="1:11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</row>
    <row r="235" spans="1:11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</row>
    <row r="236" spans="1:11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</row>
    <row r="237" spans="1:11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</row>
    <row r="238" spans="1:11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</row>
    <row r="239" spans="1:11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</row>
    <row r="240" spans="1:11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</row>
    <row r="241" spans="1:11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</row>
    <row r="242" spans="1:11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</row>
    <row r="243" spans="1:11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</row>
    <row r="244" spans="1:11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</row>
    <row r="245" spans="1:11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</row>
    <row r="246" spans="1:11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</row>
    <row r="247" spans="1:11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</row>
    <row r="248" spans="1:11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</row>
    <row r="249" spans="1:11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</row>
    <row r="250" spans="1:11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</row>
    <row r="251" spans="1:11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</row>
    <row r="252" spans="1:11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</row>
    <row r="253" spans="1:11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</row>
    <row r="254" spans="1:11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</row>
    <row r="255" spans="1:11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</row>
    <row r="256" spans="1:11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</row>
    <row r="257" spans="1:11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</row>
    <row r="258" spans="1:11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</row>
    <row r="259" spans="1:11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</row>
    <row r="260" spans="1:11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</row>
    <row r="261" spans="1:11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</row>
    <row r="262" spans="1:11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</row>
    <row r="263" spans="1:11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</row>
    <row r="264" spans="1:11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</row>
    <row r="265" spans="1:11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</row>
    <row r="266" spans="1:11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</row>
    <row r="267" spans="1:11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</row>
    <row r="268" spans="1:11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</row>
    <row r="269" spans="1:11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</row>
    <row r="270" spans="1:11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</row>
    <row r="271" spans="1:11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</row>
    <row r="272" spans="1:11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</row>
    <row r="273" spans="1:11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</row>
    <row r="274" spans="1:11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</row>
    <row r="275" spans="1:11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</row>
    <row r="276" spans="1:11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</row>
    <row r="277" spans="1:11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</row>
    <row r="278" spans="1:11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</row>
    <row r="279" spans="1:11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</row>
    <row r="280" spans="1:11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</row>
    <row r="281" spans="1:11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</row>
    <row r="282" spans="1:11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</row>
    <row r="283" spans="1:11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</row>
    <row r="284" spans="1:11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</row>
    <row r="285" spans="1:11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</row>
    <row r="286" spans="1:11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</row>
    <row r="287" spans="1:11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</row>
    <row r="288" spans="1:11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</row>
    <row r="289" spans="1:11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</row>
    <row r="290" spans="1:11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</row>
    <row r="291" spans="1:11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</row>
    <row r="292" spans="1:11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</row>
    <row r="293" spans="1:11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</row>
    <row r="294" spans="1:11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</row>
    <row r="295" spans="1:11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</row>
    <row r="296" spans="1:11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</row>
    <row r="297" spans="1:11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</row>
    <row r="298" spans="1:11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</row>
    <row r="299" spans="1:11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</row>
    <row r="300" spans="1:11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</row>
    <row r="301" spans="1:11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</row>
    <row r="302" spans="1:11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</row>
    <row r="303" spans="1:11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</row>
    <row r="304" spans="1:11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</row>
    <row r="305" spans="1:11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</row>
    <row r="306" spans="1:11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</row>
    <row r="307" spans="1:11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</row>
    <row r="308" spans="1:11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</row>
    <row r="309" spans="1:11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</row>
    <row r="310" spans="1:11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</row>
    <row r="311" spans="1:11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</row>
    <row r="312" spans="1:11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</row>
    <row r="313" spans="1:11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</row>
    <row r="314" spans="1:11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</row>
    <row r="315" spans="1:11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</row>
    <row r="316" spans="1:11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</row>
    <row r="317" spans="1:11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</row>
    <row r="318" spans="1:11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</row>
    <row r="319" spans="1:11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</row>
    <row r="320" spans="1:11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</row>
    <row r="321" spans="1:11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</row>
    <row r="322" spans="1:11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</row>
    <row r="323" spans="1:11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</row>
    <row r="324" spans="1:11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</row>
    <row r="325" spans="1:11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</row>
    <row r="326" spans="1:11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</row>
    <row r="327" spans="1:11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</row>
    <row r="328" spans="1:11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</row>
    <row r="329" spans="1:11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</row>
    <row r="330" spans="1:11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</row>
    <row r="331" spans="1:11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</row>
    <row r="332" spans="1:11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</row>
    <row r="333" spans="1:11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</row>
    <row r="334" spans="1:11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</row>
    <row r="335" spans="1:11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</row>
    <row r="336" spans="1:11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</row>
    <row r="337" spans="1:11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</row>
    <row r="338" spans="1:11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</row>
    <row r="339" spans="1:11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</row>
    <row r="340" spans="1:11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</row>
    <row r="341" spans="1:11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</row>
    <row r="342" spans="1:11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</row>
    <row r="343" spans="1:11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</row>
    <row r="344" spans="1:11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</row>
    <row r="345" spans="1:11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</row>
    <row r="346" spans="1:11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</row>
    <row r="347" spans="1:11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</row>
    <row r="348" spans="1:11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</row>
    <row r="349" spans="1:11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</row>
    <row r="350" spans="1:11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</row>
    <row r="351" spans="1:11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</row>
    <row r="352" spans="1:11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</row>
    <row r="353" spans="1:11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</row>
    <row r="354" spans="1:11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</row>
    <row r="355" spans="1:11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</row>
    <row r="356" spans="1:11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</row>
    <row r="357" spans="1:11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</row>
    <row r="358" spans="1:11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</row>
    <row r="359" spans="1:11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</row>
    <row r="360" spans="1:11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</row>
    <row r="361" spans="1:1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</row>
    <row r="362" spans="1:11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</row>
    <row r="363" spans="1:11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</row>
    <row r="364" spans="1:11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</row>
    <row r="365" spans="1:11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</row>
    <row r="366" spans="1:11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</row>
    <row r="367" spans="1:11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</row>
    <row r="368" spans="1:11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</row>
    <row r="369" spans="1:11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</row>
    <row r="370" spans="1:11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</row>
    <row r="371" spans="1:11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</row>
    <row r="372" spans="1:11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</row>
    <row r="373" spans="1:11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</row>
    <row r="374" spans="1:11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</row>
    <row r="375" spans="1:11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</row>
    <row r="376" spans="1:11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</row>
    <row r="377" spans="1:11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</row>
    <row r="378" spans="1:11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</row>
    <row r="379" spans="1:11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</row>
    <row r="380" spans="1:11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</row>
    <row r="381" spans="1:11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</row>
    <row r="382" spans="1:11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</row>
    <row r="383" spans="1:11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</row>
    <row r="384" spans="1:11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</row>
    <row r="385" spans="1:11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</row>
    <row r="386" spans="1:11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</row>
    <row r="387" spans="1:11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</row>
    <row r="388" spans="1:11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</row>
    <row r="389" spans="1:11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</row>
    <row r="390" spans="1:11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</row>
    <row r="391" spans="1:11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</row>
    <row r="392" spans="1:11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</row>
    <row r="393" spans="1:11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</row>
    <row r="394" spans="1:11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</row>
    <row r="395" spans="1:11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</row>
    <row r="396" spans="1:11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</row>
    <row r="397" spans="1:11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</row>
    <row r="398" spans="1:11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</row>
    <row r="399" spans="1:11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</row>
    <row r="400" spans="1:11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</row>
    <row r="401" spans="1:11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</row>
    <row r="402" spans="1:11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</row>
    <row r="403" spans="1:11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</row>
    <row r="404" spans="1:11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</row>
    <row r="405" spans="1:11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</row>
    <row r="406" spans="1:11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</row>
    <row r="407" spans="1:11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</row>
    <row r="408" spans="1:11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</row>
    <row r="409" spans="1:11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</row>
    <row r="410" spans="1:11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</row>
    <row r="411" spans="1:11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</row>
    <row r="412" spans="1:11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</row>
    <row r="413" spans="1:11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</row>
    <row r="414" spans="1:11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</row>
    <row r="415" spans="1:11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</row>
    <row r="416" spans="1:11" x14ac:dyDescent="0.2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</row>
    <row r="417" spans="1:11" x14ac:dyDescent="0.2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</row>
    <row r="418" spans="1:11" x14ac:dyDescent="0.2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</row>
    <row r="419" spans="1:11" x14ac:dyDescent="0.2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</row>
    <row r="420" spans="1:11" x14ac:dyDescent="0.2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</row>
    <row r="421" spans="1:11" x14ac:dyDescent="0.2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</row>
    <row r="422" spans="1:11" x14ac:dyDescent="0.2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</row>
    <row r="423" spans="1:11" x14ac:dyDescent="0.2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</row>
    <row r="424" spans="1:11" x14ac:dyDescent="0.2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</row>
    <row r="425" spans="1:11" x14ac:dyDescent="0.2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</row>
    <row r="426" spans="1:11" x14ac:dyDescent="0.2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</row>
    <row r="427" spans="1:11" x14ac:dyDescent="0.2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</row>
    <row r="428" spans="1:11" x14ac:dyDescent="0.2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</row>
    <row r="429" spans="1:11" x14ac:dyDescent="0.2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</row>
    <row r="430" spans="1:11" x14ac:dyDescent="0.2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</row>
    <row r="431" spans="1:11" x14ac:dyDescent="0.2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</row>
    <row r="432" spans="1:11" x14ac:dyDescent="0.2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</row>
    <row r="433" spans="1:11" x14ac:dyDescent="0.2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</row>
    <row r="434" spans="1:11" x14ac:dyDescent="0.2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</row>
    <row r="435" spans="1:11" x14ac:dyDescent="0.2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</row>
    <row r="436" spans="1:11" x14ac:dyDescent="0.2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</row>
    <row r="437" spans="1:11" x14ac:dyDescent="0.2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</row>
    <row r="438" spans="1:11" x14ac:dyDescent="0.2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</row>
    <row r="439" spans="1:11" x14ac:dyDescent="0.2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</row>
    <row r="440" spans="1:11" x14ac:dyDescent="0.2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</row>
    <row r="441" spans="1:11" x14ac:dyDescent="0.2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</row>
    <row r="442" spans="1:11" x14ac:dyDescent="0.2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</row>
    <row r="443" spans="1:11" x14ac:dyDescent="0.2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</row>
    <row r="444" spans="1:11" x14ac:dyDescent="0.2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</row>
    <row r="445" spans="1:11" x14ac:dyDescent="0.2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</row>
    <row r="446" spans="1:11" x14ac:dyDescent="0.2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</row>
    <row r="447" spans="1:11" x14ac:dyDescent="0.2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</row>
    <row r="448" spans="1:11" x14ac:dyDescent="0.2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</row>
    <row r="449" spans="1:11" x14ac:dyDescent="0.2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</row>
    <row r="450" spans="1:11" x14ac:dyDescent="0.2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</row>
    <row r="451" spans="1:11" x14ac:dyDescent="0.2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</row>
    <row r="452" spans="1:11" x14ac:dyDescent="0.2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</row>
    <row r="453" spans="1:11" x14ac:dyDescent="0.2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</row>
    <row r="454" spans="1:11" x14ac:dyDescent="0.2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</row>
    <row r="455" spans="1:11" x14ac:dyDescent="0.2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</row>
    <row r="456" spans="1:11" x14ac:dyDescent="0.2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</row>
    <row r="457" spans="1:11" x14ac:dyDescent="0.2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</row>
    <row r="458" spans="1:11" x14ac:dyDescent="0.2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</row>
    <row r="459" spans="1:11" x14ac:dyDescent="0.2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</row>
    <row r="460" spans="1:11" x14ac:dyDescent="0.2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</row>
    <row r="461" spans="1:11" x14ac:dyDescent="0.2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</row>
    <row r="462" spans="1:11" x14ac:dyDescent="0.2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</row>
    <row r="463" spans="1:11" x14ac:dyDescent="0.2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</row>
    <row r="464" spans="1:11" x14ac:dyDescent="0.2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</row>
    <row r="465" spans="1:11" x14ac:dyDescent="0.2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</row>
    <row r="466" spans="1:11" x14ac:dyDescent="0.2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</row>
    <row r="467" spans="1:11" ht="12" x14ac:dyDescent="0.25">
      <c r="A467" s="59"/>
      <c r="B467" s="59"/>
      <c r="C467" s="54"/>
      <c r="D467" s="59"/>
      <c r="E467" s="59"/>
      <c r="F467" s="59"/>
      <c r="G467" s="59"/>
      <c r="H467" s="59"/>
      <c r="I467" s="59"/>
      <c r="J467" s="59"/>
      <c r="K467" s="59"/>
    </row>
    <row r="468" spans="1:11" x14ac:dyDescent="0.2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</row>
    <row r="469" spans="1:11" x14ac:dyDescent="0.2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</row>
    <row r="470" spans="1:11" x14ac:dyDescent="0.2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</row>
    <row r="471" spans="1:11" x14ac:dyDescent="0.2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</row>
    <row r="472" spans="1:11" x14ac:dyDescent="0.2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</row>
    <row r="473" spans="1:11" x14ac:dyDescent="0.2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</row>
    <row r="474" spans="1:11" x14ac:dyDescent="0.2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</row>
    <row r="475" spans="1:11" x14ac:dyDescent="0.2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</row>
    <row r="476" spans="1:11" x14ac:dyDescent="0.2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</row>
    <row r="477" spans="1:11" x14ac:dyDescent="0.2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</row>
    <row r="478" spans="1:11" x14ac:dyDescent="0.2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</row>
    <row r="479" spans="1:11" x14ac:dyDescent="0.2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</row>
    <row r="480" spans="1:11" x14ac:dyDescent="0.2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</row>
    <row r="481" spans="1:11" x14ac:dyDescent="0.2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</row>
    <row r="482" spans="1:11" x14ac:dyDescent="0.2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</row>
    <row r="483" spans="1:11" x14ac:dyDescent="0.2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</row>
    <row r="484" spans="1:11" x14ac:dyDescent="0.2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</row>
    <row r="485" spans="1:11" x14ac:dyDescent="0.2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</row>
    <row r="486" spans="1:11" x14ac:dyDescent="0.2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</row>
    <row r="487" spans="1:11" x14ac:dyDescent="0.2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</row>
    <row r="488" spans="1:11" x14ac:dyDescent="0.2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</row>
    <row r="489" spans="1:11" x14ac:dyDescent="0.2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</row>
    <row r="490" spans="1:11" x14ac:dyDescent="0.2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</row>
    <row r="491" spans="1:11" x14ac:dyDescent="0.2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</row>
    <row r="492" spans="1:11" x14ac:dyDescent="0.2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</row>
    <row r="493" spans="1:11" x14ac:dyDescent="0.2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</row>
    <row r="494" spans="1:11" x14ac:dyDescent="0.2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</row>
    <row r="495" spans="1:11" ht="12" x14ac:dyDescent="0.25">
      <c r="A495" s="59"/>
      <c r="B495" s="59"/>
      <c r="C495" s="54"/>
      <c r="D495" s="59"/>
      <c r="E495" s="59"/>
      <c r="F495" s="59"/>
      <c r="G495" s="59"/>
      <c r="H495" s="59"/>
      <c r="I495" s="59"/>
      <c r="J495" s="59"/>
      <c r="K495" s="59"/>
    </row>
  </sheetData>
  <mergeCells count="9">
    <mergeCell ref="A47:B47"/>
    <mergeCell ref="A1:K1"/>
    <mergeCell ref="A2:K2"/>
    <mergeCell ref="E4:K4"/>
    <mergeCell ref="A6:A8"/>
    <mergeCell ref="B6:B7"/>
    <mergeCell ref="C6:E7"/>
    <mergeCell ref="F6:H7"/>
    <mergeCell ref="I6:K7"/>
  </mergeCells>
  <pageMargins left="0.70866141732283472" right="0.47244094488188981" top="0.98425196850393704" bottom="0.98425196850393704" header="0.51181102362204722" footer="0.51181102362204722"/>
  <pageSetup paperSize="9" scale="72" orientation="landscape" r:id="rId1"/>
  <headerFooter>
    <oddHeader>&amp;C&amp;"Arial,Tučné"&amp;9
Príjmy štátneho rozpočtu podľa kategórií a kapitol ŠR za rok 2024
(v tis.eur)&amp;R&amp;9
Tabuľka: 5
Strana: 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0460-E8DF-4940-A1DA-CE839327EBD9}">
  <dimension ref="A3:H495"/>
  <sheetViews>
    <sheetView tabSelected="1" topLeftCell="A3" workbookViewId="0">
      <selection activeCell="A6" sqref="A6:A8"/>
    </sheetView>
  </sheetViews>
  <sheetFormatPr defaultRowHeight="11.4" x14ac:dyDescent="0.2"/>
  <cols>
    <col min="1" max="1" width="54.6640625" style="8" customWidth="1"/>
    <col min="2" max="8" width="13.5546875" style="8" customWidth="1"/>
    <col min="9" max="166" width="9.109375" style="8"/>
    <col min="167" max="167" width="54.6640625" style="8" customWidth="1"/>
    <col min="168" max="174" width="13.5546875" style="8" customWidth="1"/>
    <col min="175" max="175" width="9.109375" style="8"/>
    <col min="176" max="177" width="10.109375" style="8" bestFit="1" customWidth="1"/>
    <col min="178" max="422" width="9.109375" style="8"/>
    <col min="423" max="423" width="54.6640625" style="8" customWidth="1"/>
    <col min="424" max="430" width="13.5546875" style="8" customWidth="1"/>
    <col min="431" max="431" width="9.109375" style="8"/>
    <col min="432" max="433" width="10.109375" style="8" bestFit="1" customWidth="1"/>
    <col min="434" max="678" width="9.109375" style="8"/>
    <col min="679" max="679" width="54.6640625" style="8" customWidth="1"/>
    <col min="680" max="686" width="13.5546875" style="8" customWidth="1"/>
    <col min="687" max="687" width="9.109375" style="8"/>
    <col min="688" max="689" width="10.109375" style="8" bestFit="1" customWidth="1"/>
    <col min="690" max="934" width="9.109375" style="8"/>
    <col min="935" max="935" width="54.6640625" style="8" customWidth="1"/>
    <col min="936" max="942" width="13.5546875" style="8" customWidth="1"/>
    <col min="943" max="943" width="9.109375" style="8"/>
    <col min="944" max="945" width="10.109375" style="8" bestFit="1" customWidth="1"/>
    <col min="946" max="1190" width="9.109375" style="8"/>
    <col min="1191" max="1191" width="54.6640625" style="8" customWidth="1"/>
    <col min="1192" max="1198" width="13.5546875" style="8" customWidth="1"/>
    <col min="1199" max="1199" width="9.109375" style="8"/>
    <col min="1200" max="1201" width="10.109375" style="8" bestFit="1" customWidth="1"/>
    <col min="1202" max="1446" width="9.109375" style="8"/>
    <col min="1447" max="1447" width="54.6640625" style="8" customWidth="1"/>
    <col min="1448" max="1454" width="13.5546875" style="8" customWidth="1"/>
    <col min="1455" max="1455" width="9.109375" style="8"/>
    <col min="1456" max="1457" width="10.109375" style="8" bestFit="1" customWidth="1"/>
    <col min="1458" max="1702" width="9.109375" style="8"/>
    <col min="1703" max="1703" width="54.6640625" style="8" customWidth="1"/>
    <col min="1704" max="1710" width="13.5546875" style="8" customWidth="1"/>
    <col min="1711" max="1711" width="9.109375" style="8"/>
    <col min="1712" max="1713" width="10.109375" style="8" bestFit="1" customWidth="1"/>
    <col min="1714" max="1958" width="9.109375" style="8"/>
    <col min="1959" max="1959" width="54.6640625" style="8" customWidth="1"/>
    <col min="1960" max="1966" width="13.5546875" style="8" customWidth="1"/>
    <col min="1967" max="1967" width="9.109375" style="8"/>
    <col min="1968" max="1969" width="10.109375" style="8" bestFit="1" customWidth="1"/>
    <col min="1970" max="2214" width="9.109375" style="8"/>
    <col min="2215" max="2215" width="54.6640625" style="8" customWidth="1"/>
    <col min="2216" max="2222" width="13.5546875" style="8" customWidth="1"/>
    <col min="2223" max="2223" width="9.109375" style="8"/>
    <col min="2224" max="2225" width="10.109375" style="8" bestFit="1" customWidth="1"/>
    <col min="2226" max="2470" width="9.109375" style="8"/>
    <col min="2471" max="2471" width="54.6640625" style="8" customWidth="1"/>
    <col min="2472" max="2478" width="13.5546875" style="8" customWidth="1"/>
    <col min="2479" max="2479" width="9.109375" style="8"/>
    <col min="2480" max="2481" width="10.109375" style="8" bestFit="1" customWidth="1"/>
    <col min="2482" max="2726" width="9.109375" style="8"/>
    <col min="2727" max="2727" width="54.6640625" style="8" customWidth="1"/>
    <col min="2728" max="2734" width="13.5546875" style="8" customWidth="1"/>
    <col min="2735" max="2735" width="9.109375" style="8"/>
    <col min="2736" max="2737" width="10.109375" style="8" bestFit="1" customWidth="1"/>
    <col min="2738" max="2982" width="9.109375" style="8"/>
    <col min="2983" max="2983" width="54.6640625" style="8" customWidth="1"/>
    <col min="2984" max="2990" width="13.5546875" style="8" customWidth="1"/>
    <col min="2991" max="2991" width="9.109375" style="8"/>
    <col min="2992" max="2993" width="10.109375" style="8" bestFit="1" customWidth="1"/>
    <col min="2994" max="3238" width="9.109375" style="8"/>
    <col min="3239" max="3239" width="54.6640625" style="8" customWidth="1"/>
    <col min="3240" max="3246" width="13.5546875" style="8" customWidth="1"/>
    <col min="3247" max="3247" width="9.109375" style="8"/>
    <col min="3248" max="3249" width="10.109375" style="8" bestFit="1" customWidth="1"/>
    <col min="3250" max="3494" width="9.109375" style="8"/>
    <col min="3495" max="3495" width="54.6640625" style="8" customWidth="1"/>
    <col min="3496" max="3502" width="13.5546875" style="8" customWidth="1"/>
    <col min="3503" max="3503" width="9.109375" style="8"/>
    <col min="3504" max="3505" width="10.109375" style="8" bestFit="1" customWidth="1"/>
    <col min="3506" max="3750" width="9.109375" style="8"/>
    <col min="3751" max="3751" width="54.6640625" style="8" customWidth="1"/>
    <col min="3752" max="3758" width="13.5546875" style="8" customWidth="1"/>
    <col min="3759" max="3759" width="9.109375" style="8"/>
    <col min="3760" max="3761" width="10.109375" style="8" bestFit="1" customWidth="1"/>
    <col min="3762" max="4006" width="9.109375" style="8"/>
    <col min="4007" max="4007" width="54.6640625" style="8" customWidth="1"/>
    <col min="4008" max="4014" width="13.5546875" style="8" customWidth="1"/>
    <col min="4015" max="4015" width="9.109375" style="8"/>
    <col min="4016" max="4017" width="10.109375" style="8" bestFit="1" customWidth="1"/>
    <col min="4018" max="4262" width="9.109375" style="8"/>
    <col min="4263" max="4263" width="54.6640625" style="8" customWidth="1"/>
    <col min="4264" max="4270" width="13.5546875" style="8" customWidth="1"/>
    <col min="4271" max="4271" width="9.109375" style="8"/>
    <col min="4272" max="4273" width="10.109375" style="8" bestFit="1" customWidth="1"/>
    <col min="4274" max="4518" width="9.109375" style="8"/>
    <col min="4519" max="4519" width="54.6640625" style="8" customWidth="1"/>
    <col min="4520" max="4526" width="13.5546875" style="8" customWidth="1"/>
    <col min="4527" max="4527" width="9.109375" style="8"/>
    <col min="4528" max="4529" width="10.109375" style="8" bestFit="1" customWidth="1"/>
    <col min="4530" max="4774" width="9.109375" style="8"/>
    <col min="4775" max="4775" width="54.6640625" style="8" customWidth="1"/>
    <col min="4776" max="4782" width="13.5546875" style="8" customWidth="1"/>
    <col min="4783" max="4783" width="9.109375" style="8"/>
    <col min="4784" max="4785" width="10.109375" style="8" bestFit="1" customWidth="1"/>
    <col min="4786" max="5030" width="9.109375" style="8"/>
    <col min="5031" max="5031" width="54.6640625" style="8" customWidth="1"/>
    <col min="5032" max="5038" width="13.5546875" style="8" customWidth="1"/>
    <col min="5039" max="5039" width="9.109375" style="8"/>
    <col min="5040" max="5041" width="10.109375" style="8" bestFit="1" customWidth="1"/>
    <col min="5042" max="5286" width="9.109375" style="8"/>
    <col min="5287" max="5287" width="54.6640625" style="8" customWidth="1"/>
    <col min="5288" max="5294" width="13.5546875" style="8" customWidth="1"/>
    <col min="5295" max="5295" width="9.109375" style="8"/>
    <col min="5296" max="5297" width="10.109375" style="8" bestFit="1" customWidth="1"/>
    <col min="5298" max="5542" width="9.109375" style="8"/>
    <col min="5543" max="5543" width="54.6640625" style="8" customWidth="1"/>
    <col min="5544" max="5550" width="13.5546875" style="8" customWidth="1"/>
    <col min="5551" max="5551" width="9.109375" style="8"/>
    <col min="5552" max="5553" width="10.109375" style="8" bestFit="1" customWidth="1"/>
    <col min="5554" max="5798" width="9.109375" style="8"/>
    <col min="5799" max="5799" width="54.6640625" style="8" customWidth="1"/>
    <col min="5800" max="5806" width="13.5546875" style="8" customWidth="1"/>
    <col min="5807" max="5807" width="9.109375" style="8"/>
    <col min="5808" max="5809" width="10.109375" style="8" bestFit="1" customWidth="1"/>
    <col min="5810" max="6054" width="9.109375" style="8"/>
    <col min="6055" max="6055" width="54.6640625" style="8" customWidth="1"/>
    <col min="6056" max="6062" width="13.5546875" style="8" customWidth="1"/>
    <col min="6063" max="6063" width="9.109375" style="8"/>
    <col min="6064" max="6065" width="10.109375" style="8" bestFit="1" customWidth="1"/>
    <col min="6066" max="6310" width="9.109375" style="8"/>
    <col min="6311" max="6311" width="54.6640625" style="8" customWidth="1"/>
    <col min="6312" max="6318" width="13.5546875" style="8" customWidth="1"/>
    <col min="6319" max="6319" width="9.109375" style="8"/>
    <col min="6320" max="6321" width="10.109375" style="8" bestFit="1" customWidth="1"/>
    <col min="6322" max="6566" width="9.109375" style="8"/>
    <col min="6567" max="6567" width="54.6640625" style="8" customWidth="1"/>
    <col min="6568" max="6574" width="13.5546875" style="8" customWidth="1"/>
    <col min="6575" max="6575" width="9.109375" style="8"/>
    <col min="6576" max="6577" width="10.109375" style="8" bestFit="1" customWidth="1"/>
    <col min="6578" max="6822" width="9.109375" style="8"/>
    <col min="6823" max="6823" width="54.6640625" style="8" customWidth="1"/>
    <col min="6824" max="6830" width="13.5546875" style="8" customWidth="1"/>
    <col min="6831" max="6831" width="9.109375" style="8"/>
    <col min="6832" max="6833" width="10.109375" style="8" bestFit="1" customWidth="1"/>
    <col min="6834" max="7078" width="9.109375" style="8"/>
    <col min="7079" max="7079" width="54.6640625" style="8" customWidth="1"/>
    <col min="7080" max="7086" width="13.5546875" style="8" customWidth="1"/>
    <col min="7087" max="7087" width="9.109375" style="8"/>
    <col min="7088" max="7089" width="10.109375" style="8" bestFit="1" customWidth="1"/>
    <col min="7090" max="7334" width="9.109375" style="8"/>
    <col min="7335" max="7335" width="54.6640625" style="8" customWidth="1"/>
    <col min="7336" max="7342" width="13.5546875" style="8" customWidth="1"/>
    <col min="7343" max="7343" width="9.109375" style="8"/>
    <col min="7344" max="7345" width="10.109375" style="8" bestFit="1" customWidth="1"/>
    <col min="7346" max="7590" width="9.109375" style="8"/>
    <col min="7591" max="7591" width="54.6640625" style="8" customWidth="1"/>
    <col min="7592" max="7598" width="13.5546875" style="8" customWidth="1"/>
    <col min="7599" max="7599" width="9.109375" style="8"/>
    <col min="7600" max="7601" width="10.109375" style="8" bestFit="1" customWidth="1"/>
    <col min="7602" max="7846" width="9.109375" style="8"/>
    <col min="7847" max="7847" width="54.6640625" style="8" customWidth="1"/>
    <col min="7848" max="7854" width="13.5546875" style="8" customWidth="1"/>
    <col min="7855" max="7855" width="9.109375" style="8"/>
    <col min="7856" max="7857" width="10.109375" style="8" bestFit="1" customWidth="1"/>
    <col min="7858" max="8102" width="9.109375" style="8"/>
    <col min="8103" max="8103" width="54.6640625" style="8" customWidth="1"/>
    <col min="8104" max="8110" width="13.5546875" style="8" customWidth="1"/>
    <col min="8111" max="8111" width="9.109375" style="8"/>
    <col min="8112" max="8113" width="10.109375" style="8" bestFit="1" customWidth="1"/>
    <col min="8114" max="8358" width="9.109375" style="8"/>
    <col min="8359" max="8359" width="54.6640625" style="8" customWidth="1"/>
    <col min="8360" max="8366" width="13.5546875" style="8" customWidth="1"/>
    <col min="8367" max="8367" width="9.109375" style="8"/>
    <col min="8368" max="8369" width="10.109375" style="8" bestFit="1" customWidth="1"/>
    <col min="8370" max="8614" width="9.109375" style="8"/>
    <col min="8615" max="8615" width="54.6640625" style="8" customWidth="1"/>
    <col min="8616" max="8622" width="13.5546875" style="8" customWidth="1"/>
    <col min="8623" max="8623" width="9.109375" style="8"/>
    <col min="8624" max="8625" width="10.109375" style="8" bestFit="1" customWidth="1"/>
    <col min="8626" max="8870" width="9.109375" style="8"/>
    <col min="8871" max="8871" width="54.6640625" style="8" customWidth="1"/>
    <col min="8872" max="8878" width="13.5546875" style="8" customWidth="1"/>
    <col min="8879" max="8879" width="9.109375" style="8"/>
    <col min="8880" max="8881" width="10.109375" style="8" bestFit="1" customWidth="1"/>
    <col min="8882" max="9126" width="9.109375" style="8"/>
    <col min="9127" max="9127" width="54.6640625" style="8" customWidth="1"/>
    <col min="9128" max="9134" width="13.5546875" style="8" customWidth="1"/>
    <col min="9135" max="9135" width="9.109375" style="8"/>
    <col min="9136" max="9137" width="10.109375" style="8" bestFit="1" customWidth="1"/>
    <col min="9138" max="9382" width="9.109375" style="8"/>
    <col min="9383" max="9383" width="54.6640625" style="8" customWidth="1"/>
    <col min="9384" max="9390" width="13.5546875" style="8" customWidth="1"/>
    <col min="9391" max="9391" width="9.109375" style="8"/>
    <col min="9392" max="9393" width="10.109375" style="8" bestFit="1" customWidth="1"/>
    <col min="9394" max="9638" width="9.109375" style="8"/>
    <col min="9639" max="9639" width="54.6640625" style="8" customWidth="1"/>
    <col min="9640" max="9646" width="13.5546875" style="8" customWidth="1"/>
    <col min="9647" max="9647" width="9.109375" style="8"/>
    <col min="9648" max="9649" width="10.109375" style="8" bestFit="1" customWidth="1"/>
    <col min="9650" max="9894" width="9.109375" style="8"/>
    <col min="9895" max="9895" width="54.6640625" style="8" customWidth="1"/>
    <col min="9896" max="9902" width="13.5546875" style="8" customWidth="1"/>
    <col min="9903" max="9903" width="9.109375" style="8"/>
    <col min="9904" max="9905" width="10.109375" style="8" bestFit="1" customWidth="1"/>
    <col min="9906" max="10150" width="9.109375" style="8"/>
    <col min="10151" max="10151" width="54.6640625" style="8" customWidth="1"/>
    <col min="10152" max="10158" width="13.5546875" style="8" customWidth="1"/>
    <col min="10159" max="10159" width="9.109375" style="8"/>
    <col min="10160" max="10161" width="10.109375" style="8" bestFit="1" customWidth="1"/>
    <col min="10162" max="10406" width="9.109375" style="8"/>
    <col min="10407" max="10407" width="54.6640625" style="8" customWidth="1"/>
    <col min="10408" max="10414" width="13.5546875" style="8" customWidth="1"/>
    <col min="10415" max="10415" width="9.109375" style="8"/>
    <col min="10416" max="10417" width="10.109375" style="8" bestFit="1" customWidth="1"/>
    <col min="10418" max="10662" width="9.109375" style="8"/>
    <col min="10663" max="10663" width="54.6640625" style="8" customWidth="1"/>
    <col min="10664" max="10670" width="13.5546875" style="8" customWidth="1"/>
    <col min="10671" max="10671" width="9.109375" style="8"/>
    <col min="10672" max="10673" width="10.109375" style="8" bestFit="1" customWidth="1"/>
    <col min="10674" max="10918" width="9.109375" style="8"/>
    <col min="10919" max="10919" width="54.6640625" style="8" customWidth="1"/>
    <col min="10920" max="10926" width="13.5546875" style="8" customWidth="1"/>
    <col min="10927" max="10927" width="9.109375" style="8"/>
    <col min="10928" max="10929" width="10.109375" style="8" bestFit="1" customWidth="1"/>
    <col min="10930" max="11174" width="9.109375" style="8"/>
    <col min="11175" max="11175" width="54.6640625" style="8" customWidth="1"/>
    <col min="11176" max="11182" width="13.5546875" style="8" customWidth="1"/>
    <col min="11183" max="11183" width="9.109375" style="8"/>
    <col min="11184" max="11185" width="10.109375" style="8" bestFit="1" customWidth="1"/>
    <col min="11186" max="11430" width="9.109375" style="8"/>
    <col min="11431" max="11431" width="54.6640625" style="8" customWidth="1"/>
    <col min="11432" max="11438" width="13.5546875" style="8" customWidth="1"/>
    <col min="11439" max="11439" width="9.109375" style="8"/>
    <col min="11440" max="11441" width="10.109375" style="8" bestFit="1" customWidth="1"/>
    <col min="11442" max="11686" width="9.109375" style="8"/>
    <col min="11687" max="11687" width="54.6640625" style="8" customWidth="1"/>
    <col min="11688" max="11694" width="13.5546875" style="8" customWidth="1"/>
    <col min="11695" max="11695" width="9.109375" style="8"/>
    <col min="11696" max="11697" width="10.109375" style="8" bestFit="1" customWidth="1"/>
    <col min="11698" max="11942" width="9.109375" style="8"/>
    <col min="11943" max="11943" width="54.6640625" style="8" customWidth="1"/>
    <col min="11944" max="11950" width="13.5546875" style="8" customWidth="1"/>
    <col min="11951" max="11951" width="9.109375" style="8"/>
    <col min="11952" max="11953" width="10.109375" style="8" bestFit="1" customWidth="1"/>
    <col min="11954" max="12198" width="9.109375" style="8"/>
    <col min="12199" max="12199" width="54.6640625" style="8" customWidth="1"/>
    <col min="12200" max="12206" width="13.5546875" style="8" customWidth="1"/>
    <col min="12207" max="12207" width="9.109375" style="8"/>
    <col min="12208" max="12209" width="10.109375" style="8" bestFit="1" customWidth="1"/>
    <col min="12210" max="12454" width="9.109375" style="8"/>
    <col min="12455" max="12455" width="54.6640625" style="8" customWidth="1"/>
    <col min="12456" max="12462" width="13.5546875" style="8" customWidth="1"/>
    <col min="12463" max="12463" width="9.109375" style="8"/>
    <col min="12464" max="12465" width="10.109375" style="8" bestFit="1" customWidth="1"/>
    <col min="12466" max="12710" width="9.109375" style="8"/>
    <col min="12711" max="12711" width="54.6640625" style="8" customWidth="1"/>
    <col min="12712" max="12718" width="13.5546875" style="8" customWidth="1"/>
    <col min="12719" max="12719" width="9.109375" style="8"/>
    <col min="12720" max="12721" width="10.109375" style="8" bestFit="1" customWidth="1"/>
    <col min="12722" max="12966" width="9.109375" style="8"/>
    <col min="12967" max="12967" width="54.6640625" style="8" customWidth="1"/>
    <col min="12968" max="12974" width="13.5546875" style="8" customWidth="1"/>
    <col min="12975" max="12975" width="9.109375" style="8"/>
    <col min="12976" max="12977" width="10.109375" style="8" bestFit="1" customWidth="1"/>
    <col min="12978" max="13222" width="9.109375" style="8"/>
    <col min="13223" max="13223" width="54.6640625" style="8" customWidth="1"/>
    <col min="13224" max="13230" width="13.5546875" style="8" customWidth="1"/>
    <col min="13231" max="13231" width="9.109375" style="8"/>
    <col min="13232" max="13233" width="10.109375" style="8" bestFit="1" customWidth="1"/>
    <col min="13234" max="13478" width="9.109375" style="8"/>
    <col min="13479" max="13479" width="54.6640625" style="8" customWidth="1"/>
    <col min="13480" max="13486" width="13.5546875" style="8" customWidth="1"/>
    <col min="13487" max="13487" width="9.109375" style="8"/>
    <col min="13488" max="13489" width="10.109375" style="8" bestFit="1" customWidth="1"/>
    <col min="13490" max="13734" width="9.109375" style="8"/>
    <col min="13735" max="13735" width="54.6640625" style="8" customWidth="1"/>
    <col min="13736" max="13742" width="13.5546875" style="8" customWidth="1"/>
    <col min="13743" max="13743" width="9.109375" style="8"/>
    <col min="13744" max="13745" width="10.109375" style="8" bestFit="1" customWidth="1"/>
    <col min="13746" max="13990" width="9.109375" style="8"/>
    <col min="13991" max="13991" width="54.6640625" style="8" customWidth="1"/>
    <col min="13992" max="13998" width="13.5546875" style="8" customWidth="1"/>
    <col min="13999" max="13999" width="9.109375" style="8"/>
    <col min="14000" max="14001" width="10.109375" style="8" bestFit="1" customWidth="1"/>
    <col min="14002" max="14246" width="9.109375" style="8"/>
    <col min="14247" max="14247" width="54.6640625" style="8" customWidth="1"/>
    <col min="14248" max="14254" width="13.5546875" style="8" customWidth="1"/>
    <col min="14255" max="14255" width="9.109375" style="8"/>
    <col min="14256" max="14257" width="10.109375" style="8" bestFit="1" customWidth="1"/>
    <col min="14258" max="14502" width="9.109375" style="8"/>
    <col min="14503" max="14503" width="54.6640625" style="8" customWidth="1"/>
    <col min="14504" max="14510" width="13.5546875" style="8" customWidth="1"/>
    <col min="14511" max="14511" width="9.109375" style="8"/>
    <col min="14512" max="14513" width="10.109375" style="8" bestFit="1" customWidth="1"/>
    <col min="14514" max="14758" width="9.109375" style="8"/>
    <col min="14759" max="14759" width="54.6640625" style="8" customWidth="1"/>
    <col min="14760" max="14766" width="13.5546875" style="8" customWidth="1"/>
    <col min="14767" max="14767" width="9.109375" style="8"/>
    <col min="14768" max="14769" width="10.109375" style="8" bestFit="1" customWidth="1"/>
    <col min="14770" max="15014" width="9.109375" style="8"/>
    <col min="15015" max="15015" width="54.6640625" style="8" customWidth="1"/>
    <col min="15016" max="15022" width="13.5546875" style="8" customWidth="1"/>
    <col min="15023" max="15023" width="9.109375" style="8"/>
    <col min="15024" max="15025" width="10.109375" style="8" bestFit="1" customWidth="1"/>
    <col min="15026" max="15270" width="9.109375" style="8"/>
    <col min="15271" max="15271" width="54.6640625" style="8" customWidth="1"/>
    <col min="15272" max="15278" width="13.5546875" style="8" customWidth="1"/>
    <col min="15279" max="15279" width="9.109375" style="8"/>
    <col min="15280" max="15281" width="10.109375" style="8" bestFit="1" customWidth="1"/>
    <col min="15282" max="15526" width="9.109375" style="8"/>
    <col min="15527" max="15527" width="54.6640625" style="8" customWidth="1"/>
    <col min="15528" max="15534" width="13.5546875" style="8" customWidth="1"/>
    <col min="15535" max="15535" width="9.109375" style="8"/>
    <col min="15536" max="15537" width="10.109375" style="8" bestFit="1" customWidth="1"/>
    <col min="15538" max="15782" width="9.109375" style="8"/>
    <col min="15783" max="15783" width="54.6640625" style="8" customWidth="1"/>
    <col min="15784" max="15790" width="13.5546875" style="8" customWidth="1"/>
    <col min="15791" max="15791" width="9.109375" style="8"/>
    <col min="15792" max="15793" width="10.109375" style="8" bestFit="1" customWidth="1"/>
    <col min="15794" max="16038" width="9.109375" style="8"/>
    <col min="16039" max="16039" width="54.6640625" style="8" customWidth="1"/>
    <col min="16040" max="16046" width="13.5546875" style="8" customWidth="1"/>
    <col min="16047" max="16047" width="9.109375" style="8"/>
    <col min="16048" max="16049" width="10.109375" style="8" bestFit="1" customWidth="1"/>
    <col min="16050" max="16375" width="9.109375" style="8"/>
    <col min="16376" max="16384" width="9.109375" style="8" customWidth="1"/>
  </cols>
  <sheetData>
    <row r="3" spans="1:8" ht="12" x14ac:dyDescent="0.25">
      <c r="A3" s="66"/>
      <c r="B3" s="67"/>
      <c r="C3" s="67"/>
      <c r="D3" s="67"/>
      <c r="E3" s="67"/>
      <c r="F3" s="67"/>
      <c r="G3" s="67"/>
      <c r="H3" s="67"/>
    </row>
    <row r="4" spans="1:8" ht="12" x14ac:dyDescent="0.25">
      <c r="A4" s="66"/>
      <c r="B4" s="67"/>
      <c r="C4" s="67"/>
      <c r="D4" s="67"/>
      <c r="E4" s="62"/>
      <c r="F4" s="62"/>
      <c r="G4" s="62"/>
      <c r="H4" s="62"/>
    </row>
    <row r="5" spans="1:8" ht="12.6" thickBot="1" x14ac:dyDescent="0.3">
      <c r="A5" s="68"/>
      <c r="B5" s="68"/>
      <c r="C5" s="68"/>
      <c r="D5" s="68"/>
      <c r="E5" s="68"/>
      <c r="F5" s="68"/>
      <c r="G5" s="68"/>
      <c r="H5" s="68"/>
    </row>
    <row r="6" spans="1:8" ht="14.1" customHeight="1" x14ac:dyDescent="0.2">
      <c r="A6" s="143" t="s">
        <v>0</v>
      </c>
      <c r="B6" s="146"/>
      <c r="C6" s="148" t="s">
        <v>146</v>
      </c>
      <c r="D6" s="149"/>
      <c r="E6" s="149"/>
      <c r="F6" s="148" t="s">
        <v>147</v>
      </c>
      <c r="G6" s="149"/>
      <c r="H6" s="152"/>
    </row>
    <row r="7" spans="1:8" ht="14.1" customHeight="1" x14ac:dyDescent="0.2">
      <c r="A7" s="144"/>
      <c r="B7" s="147"/>
      <c r="C7" s="150"/>
      <c r="D7" s="151"/>
      <c r="E7" s="151"/>
      <c r="F7" s="150"/>
      <c r="G7" s="151"/>
      <c r="H7" s="153"/>
    </row>
    <row r="8" spans="1:8" ht="12.6" thickBot="1" x14ac:dyDescent="0.3">
      <c r="A8" s="145"/>
      <c r="B8" s="63" t="s">
        <v>162</v>
      </c>
      <c r="C8" s="69" t="s">
        <v>4</v>
      </c>
      <c r="D8" s="69" t="s">
        <v>5</v>
      </c>
      <c r="E8" s="70" t="s">
        <v>6</v>
      </c>
      <c r="F8" s="69" t="s">
        <v>4</v>
      </c>
      <c r="G8" s="69" t="s">
        <v>5</v>
      </c>
      <c r="H8" s="71" t="s">
        <v>6</v>
      </c>
    </row>
    <row r="9" spans="1:8" x14ac:dyDescent="0.2">
      <c r="A9" s="29" t="s">
        <v>163</v>
      </c>
      <c r="B9" s="30">
        <v>2101</v>
      </c>
      <c r="C9" s="1">
        <v>0</v>
      </c>
      <c r="D9" s="2">
        <v>0</v>
      </c>
      <c r="E9" s="3" t="s">
        <v>7</v>
      </c>
      <c r="F9" s="1">
        <v>1400</v>
      </c>
      <c r="G9" s="2">
        <v>2549</v>
      </c>
      <c r="H9" s="11" t="s">
        <v>80</v>
      </c>
    </row>
    <row r="10" spans="1:8" x14ac:dyDescent="0.2">
      <c r="A10" s="31" t="s">
        <v>164</v>
      </c>
      <c r="B10" s="32">
        <v>2102</v>
      </c>
      <c r="C10" s="1">
        <v>0</v>
      </c>
      <c r="D10" s="2">
        <v>0</v>
      </c>
      <c r="E10" s="3" t="s">
        <v>7</v>
      </c>
      <c r="F10" s="1">
        <v>15</v>
      </c>
      <c r="G10" s="2">
        <v>37</v>
      </c>
      <c r="H10" s="11" t="s">
        <v>82</v>
      </c>
    </row>
    <row r="11" spans="1:8" x14ac:dyDescent="0.2">
      <c r="A11" s="31" t="s">
        <v>165</v>
      </c>
      <c r="B11" s="32">
        <v>2103</v>
      </c>
      <c r="C11" s="1">
        <v>0</v>
      </c>
      <c r="D11" s="2">
        <v>0</v>
      </c>
      <c r="E11" s="3" t="s">
        <v>7</v>
      </c>
      <c r="F11" s="1">
        <v>700</v>
      </c>
      <c r="G11" s="2">
        <v>1761</v>
      </c>
      <c r="H11" s="11" t="s">
        <v>84</v>
      </c>
    </row>
    <row r="12" spans="1:8" x14ac:dyDescent="0.2">
      <c r="A12" s="31" t="s">
        <v>166</v>
      </c>
      <c r="B12" s="32">
        <v>2104</v>
      </c>
      <c r="C12" s="1">
        <v>77031</v>
      </c>
      <c r="D12" s="2">
        <v>349201</v>
      </c>
      <c r="E12" s="3" t="s">
        <v>85</v>
      </c>
      <c r="F12" s="1">
        <v>77031</v>
      </c>
      <c r="G12" s="2">
        <v>364078</v>
      </c>
      <c r="H12" s="11" t="s">
        <v>148</v>
      </c>
    </row>
    <row r="13" spans="1:8" x14ac:dyDescent="0.2">
      <c r="A13" s="31" t="s">
        <v>167</v>
      </c>
      <c r="B13" s="32">
        <v>2105</v>
      </c>
      <c r="C13" s="1">
        <v>0</v>
      </c>
      <c r="D13" s="2">
        <v>0</v>
      </c>
      <c r="E13" s="3" t="s">
        <v>7</v>
      </c>
      <c r="F13" s="1">
        <v>10</v>
      </c>
      <c r="G13" s="2">
        <v>43</v>
      </c>
      <c r="H13" s="11" t="s">
        <v>86</v>
      </c>
    </row>
    <row r="14" spans="1:8" x14ac:dyDescent="0.2">
      <c r="A14" s="31" t="s">
        <v>168</v>
      </c>
      <c r="B14" s="32">
        <v>2106</v>
      </c>
      <c r="C14" s="1">
        <v>0</v>
      </c>
      <c r="D14" s="2">
        <v>0</v>
      </c>
      <c r="E14" s="3" t="s">
        <v>7</v>
      </c>
      <c r="F14" s="1">
        <v>10</v>
      </c>
      <c r="G14" s="2">
        <v>40</v>
      </c>
      <c r="H14" s="11" t="s">
        <v>88</v>
      </c>
    </row>
    <row r="15" spans="1:8" x14ac:dyDescent="0.2">
      <c r="A15" s="31" t="s">
        <v>169</v>
      </c>
      <c r="B15" s="32">
        <v>2107</v>
      </c>
      <c r="C15" s="1">
        <v>0</v>
      </c>
      <c r="D15" s="2">
        <v>0</v>
      </c>
      <c r="E15" s="3" t="s">
        <v>7</v>
      </c>
      <c r="F15" s="1">
        <v>350</v>
      </c>
      <c r="G15" s="2">
        <v>820</v>
      </c>
      <c r="H15" s="11" t="s">
        <v>90</v>
      </c>
    </row>
    <row r="16" spans="1:8" x14ac:dyDescent="0.2">
      <c r="A16" s="31" t="s">
        <v>170</v>
      </c>
      <c r="B16" s="32">
        <v>2108</v>
      </c>
      <c r="C16" s="1">
        <v>0</v>
      </c>
      <c r="D16" s="2">
        <v>0</v>
      </c>
      <c r="E16" s="3" t="s">
        <v>7</v>
      </c>
      <c r="F16" s="1">
        <v>12</v>
      </c>
      <c r="G16" s="2">
        <v>41</v>
      </c>
      <c r="H16" s="11" t="s">
        <v>149</v>
      </c>
    </row>
    <row r="17" spans="1:8" x14ac:dyDescent="0.2">
      <c r="A17" s="31" t="s">
        <v>171</v>
      </c>
      <c r="B17" s="32">
        <v>2109</v>
      </c>
      <c r="C17" s="1">
        <v>0</v>
      </c>
      <c r="D17" s="2">
        <v>0</v>
      </c>
      <c r="E17" s="3" t="s">
        <v>7</v>
      </c>
      <c r="F17" s="1">
        <v>120</v>
      </c>
      <c r="G17" s="2">
        <v>179</v>
      </c>
      <c r="H17" s="11" t="s">
        <v>93</v>
      </c>
    </row>
    <row r="18" spans="1:8" x14ac:dyDescent="0.2">
      <c r="A18" s="31" t="s">
        <v>172</v>
      </c>
      <c r="B18" s="32">
        <v>2110</v>
      </c>
      <c r="C18" s="1">
        <v>0</v>
      </c>
      <c r="D18" s="2">
        <v>0</v>
      </c>
      <c r="E18" s="3" t="s">
        <v>7</v>
      </c>
      <c r="F18" s="1">
        <v>2000</v>
      </c>
      <c r="G18" s="2">
        <v>2158</v>
      </c>
      <c r="H18" s="11" t="s">
        <v>95</v>
      </c>
    </row>
    <row r="19" spans="1:8" x14ac:dyDescent="0.2">
      <c r="A19" s="31" t="s">
        <v>173</v>
      </c>
      <c r="B19" s="32">
        <v>2111</v>
      </c>
      <c r="C19" s="1">
        <v>0</v>
      </c>
      <c r="D19" s="2">
        <v>0</v>
      </c>
      <c r="E19" s="3" t="s">
        <v>7</v>
      </c>
      <c r="F19" s="1">
        <v>16368</v>
      </c>
      <c r="G19" s="2">
        <v>26974</v>
      </c>
      <c r="H19" s="11" t="s">
        <v>97</v>
      </c>
    </row>
    <row r="20" spans="1:8" x14ac:dyDescent="0.2">
      <c r="A20" s="31" t="s">
        <v>174</v>
      </c>
      <c r="B20" s="32">
        <v>2112</v>
      </c>
      <c r="C20" s="1">
        <v>9333</v>
      </c>
      <c r="D20" s="2">
        <v>64592</v>
      </c>
      <c r="E20" s="3" t="s">
        <v>100</v>
      </c>
      <c r="F20" s="1">
        <v>72801</v>
      </c>
      <c r="G20" s="2">
        <v>156250</v>
      </c>
      <c r="H20" s="11" t="s">
        <v>150</v>
      </c>
    </row>
    <row r="21" spans="1:8" x14ac:dyDescent="0.2">
      <c r="A21" s="31" t="s">
        <v>175</v>
      </c>
      <c r="B21" s="32">
        <v>2113</v>
      </c>
      <c r="C21" s="1">
        <v>0</v>
      </c>
      <c r="D21" s="2">
        <v>0</v>
      </c>
      <c r="E21" s="3" t="s">
        <v>7</v>
      </c>
      <c r="F21" s="1">
        <v>28122</v>
      </c>
      <c r="G21" s="2">
        <v>42616</v>
      </c>
      <c r="H21" s="11" t="s">
        <v>102</v>
      </c>
    </row>
    <row r="22" spans="1:8" x14ac:dyDescent="0.2">
      <c r="A22" s="31" t="s">
        <v>176</v>
      </c>
      <c r="B22" s="32">
        <v>2115</v>
      </c>
      <c r="C22" s="1">
        <v>0</v>
      </c>
      <c r="D22" s="2">
        <v>0</v>
      </c>
      <c r="E22" s="3" t="s">
        <v>7</v>
      </c>
      <c r="F22" s="1">
        <v>69010</v>
      </c>
      <c r="G22" s="2">
        <v>90245</v>
      </c>
      <c r="H22" s="11" t="s">
        <v>104</v>
      </c>
    </row>
    <row r="23" spans="1:8" x14ac:dyDescent="0.2">
      <c r="A23" s="31" t="s">
        <v>177</v>
      </c>
      <c r="B23" s="32">
        <v>2118</v>
      </c>
      <c r="C23" s="1">
        <v>83108</v>
      </c>
      <c r="D23" s="2">
        <v>748479</v>
      </c>
      <c r="E23" s="3" t="s">
        <v>107</v>
      </c>
      <c r="F23" s="1">
        <v>163650</v>
      </c>
      <c r="G23" s="2">
        <v>838932</v>
      </c>
      <c r="H23" s="11" t="s">
        <v>151</v>
      </c>
    </row>
    <row r="24" spans="1:8" x14ac:dyDescent="0.2">
      <c r="A24" s="31" t="s">
        <v>178</v>
      </c>
      <c r="B24" s="32">
        <v>2120</v>
      </c>
      <c r="C24" s="1">
        <v>108484</v>
      </c>
      <c r="D24" s="2">
        <v>188903</v>
      </c>
      <c r="E24" s="3" t="s">
        <v>110</v>
      </c>
      <c r="F24" s="47">
        <f>109973-1</f>
        <v>109972</v>
      </c>
      <c r="G24" s="45">
        <f>207004+1</f>
        <v>207005</v>
      </c>
      <c r="H24" s="11" t="s">
        <v>152</v>
      </c>
    </row>
    <row r="25" spans="1:8" x14ac:dyDescent="0.2">
      <c r="A25" s="31" t="s">
        <v>179</v>
      </c>
      <c r="B25" s="32">
        <v>2121</v>
      </c>
      <c r="C25" s="1">
        <v>0</v>
      </c>
      <c r="D25" s="2">
        <v>0</v>
      </c>
      <c r="E25" s="3" t="s">
        <v>7</v>
      </c>
      <c r="F25" s="47">
        <f>67287-1</f>
        <v>67286</v>
      </c>
      <c r="G25" s="2">
        <v>76487</v>
      </c>
      <c r="H25" s="11" t="s">
        <v>153</v>
      </c>
    </row>
    <row r="26" spans="1:8" x14ac:dyDescent="0.2">
      <c r="A26" s="31" t="s">
        <v>180</v>
      </c>
      <c r="B26" s="32">
        <v>2122</v>
      </c>
      <c r="C26" s="1">
        <v>60106</v>
      </c>
      <c r="D26" s="2">
        <v>361908</v>
      </c>
      <c r="E26" s="3" t="s">
        <v>154</v>
      </c>
      <c r="F26" s="1">
        <v>77722</v>
      </c>
      <c r="G26" s="45">
        <f>462884+1</f>
        <v>462885</v>
      </c>
      <c r="H26" s="11" t="s">
        <v>155</v>
      </c>
    </row>
    <row r="27" spans="1:8" x14ac:dyDescent="0.2">
      <c r="A27" s="31" t="s">
        <v>181</v>
      </c>
      <c r="B27" s="32">
        <v>2124</v>
      </c>
      <c r="C27" s="1">
        <v>0</v>
      </c>
      <c r="D27" s="2">
        <v>0</v>
      </c>
      <c r="E27" s="3" t="s">
        <v>7</v>
      </c>
      <c r="F27" s="1">
        <v>1200</v>
      </c>
      <c r="G27" s="2">
        <v>4625</v>
      </c>
      <c r="H27" s="11" t="s">
        <v>117</v>
      </c>
    </row>
    <row r="28" spans="1:8" x14ac:dyDescent="0.2">
      <c r="A28" s="31" t="s">
        <v>182</v>
      </c>
      <c r="B28" s="32">
        <v>2126</v>
      </c>
      <c r="C28" s="1">
        <v>72105</v>
      </c>
      <c r="D28" s="2">
        <v>134868</v>
      </c>
      <c r="E28" s="3" t="s">
        <v>120</v>
      </c>
      <c r="F28" s="1">
        <v>150842</v>
      </c>
      <c r="G28" s="2">
        <v>313250</v>
      </c>
      <c r="H28" s="11" t="s">
        <v>156</v>
      </c>
    </row>
    <row r="29" spans="1:8" x14ac:dyDescent="0.2">
      <c r="A29" s="31" t="s">
        <v>183</v>
      </c>
      <c r="B29" s="32">
        <v>2127</v>
      </c>
      <c r="C29" s="1">
        <v>756977</v>
      </c>
      <c r="D29" s="2">
        <v>919563</v>
      </c>
      <c r="E29" s="3" t="s">
        <v>157</v>
      </c>
      <c r="F29" s="1">
        <v>769256</v>
      </c>
      <c r="G29" s="2">
        <v>934109</v>
      </c>
      <c r="H29" s="11" t="s">
        <v>158</v>
      </c>
    </row>
    <row r="30" spans="1:8" x14ac:dyDescent="0.2">
      <c r="A30" s="31" t="s">
        <v>184</v>
      </c>
      <c r="B30" s="32">
        <v>2129</v>
      </c>
      <c r="C30" s="1">
        <v>70095</v>
      </c>
      <c r="D30" s="2">
        <v>457977</v>
      </c>
      <c r="E30" s="3" t="s">
        <v>126</v>
      </c>
      <c r="F30" s="1">
        <v>94559</v>
      </c>
      <c r="G30" s="2">
        <v>506908</v>
      </c>
      <c r="H30" s="11" t="s">
        <v>159</v>
      </c>
    </row>
    <row r="31" spans="1:8" x14ac:dyDescent="0.2">
      <c r="A31" s="31" t="s">
        <v>185</v>
      </c>
      <c r="B31" s="32">
        <v>2131</v>
      </c>
      <c r="C31" s="1">
        <v>0</v>
      </c>
      <c r="D31" s="2">
        <v>0</v>
      </c>
      <c r="E31" s="3" t="s">
        <v>7</v>
      </c>
      <c r="F31" s="1">
        <v>230</v>
      </c>
      <c r="G31" s="2">
        <v>526</v>
      </c>
      <c r="H31" s="11" t="s">
        <v>128</v>
      </c>
    </row>
    <row r="32" spans="1:8" x14ac:dyDescent="0.2">
      <c r="A32" s="31" t="s">
        <v>186</v>
      </c>
      <c r="B32" s="32">
        <v>2132</v>
      </c>
      <c r="C32" s="1">
        <v>0</v>
      </c>
      <c r="D32" s="2">
        <v>0</v>
      </c>
      <c r="E32" s="3" t="s">
        <v>7</v>
      </c>
      <c r="F32" s="1">
        <v>90</v>
      </c>
      <c r="G32" s="2">
        <v>1408</v>
      </c>
      <c r="H32" s="11" t="s">
        <v>130</v>
      </c>
    </row>
    <row r="33" spans="1:8" x14ac:dyDescent="0.2">
      <c r="A33" s="31" t="s">
        <v>187</v>
      </c>
      <c r="B33" s="32">
        <v>2133</v>
      </c>
      <c r="C33" s="1">
        <v>0</v>
      </c>
      <c r="D33" s="2">
        <v>0</v>
      </c>
      <c r="E33" s="3" t="s">
        <v>7</v>
      </c>
      <c r="F33" s="1">
        <v>1000</v>
      </c>
      <c r="G33" s="45">
        <f>3549+1</f>
        <v>3550</v>
      </c>
      <c r="H33" s="11" t="s">
        <v>131</v>
      </c>
    </row>
    <row r="34" spans="1:8" x14ac:dyDescent="0.2">
      <c r="A34" s="31" t="s">
        <v>188</v>
      </c>
      <c r="B34" s="32">
        <v>2134</v>
      </c>
      <c r="C34" s="1">
        <v>0</v>
      </c>
      <c r="D34" s="2">
        <v>0</v>
      </c>
      <c r="E34" s="3" t="s">
        <v>7</v>
      </c>
      <c r="F34" s="1">
        <v>300</v>
      </c>
      <c r="G34" s="2">
        <v>586</v>
      </c>
      <c r="H34" s="11" t="s">
        <v>132</v>
      </c>
    </row>
    <row r="35" spans="1:8" x14ac:dyDescent="0.2">
      <c r="A35" s="31" t="s">
        <v>189</v>
      </c>
      <c r="B35" s="32">
        <v>2136</v>
      </c>
      <c r="C35" s="1">
        <v>0</v>
      </c>
      <c r="D35" s="2">
        <v>0</v>
      </c>
      <c r="E35" s="3" t="s">
        <v>7</v>
      </c>
      <c r="F35" s="1">
        <v>8539</v>
      </c>
      <c r="G35" s="2">
        <v>9049</v>
      </c>
      <c r="H35" s="11" t="s">
        <v>47</v>
      </c>
    </row>
    <row r="36" spans="1:8" x14ac:dyDescent="0.2">
      <c r="A36" s="31" t="s">
        <v>190</v>
      </c>
      <c r="B36" s="32">
        <v>2137</v>
      </c>
      <c r="C36" s="1">
        <v>0</v>
      </c>
      <c r="D36" s="2">
        <v>0</v>
      </c>
      <c r="E36" s="3" t="s">
        <v>7</v>
      </c>
      <c r="F36" s="1">
        <v>3535</v>
      </c>
      <c r="G36" s="2">
        <v>3748</v>
      </c>
      <c r="H36" s="11" t="s">
        <v>47</v>
      </c>
    </row>
    <row r="37" spans="1:8" x14ac:dyDescent="0.2">
      <c r="A37" s="31" t="s">
        <v>191</v>
      </c>
      <c r="B37" s="32">
        <v>2138</v>
      </c>
      <c r="C37" s="1">
        <v>0</v>
      </c>
      <c r="D37" s="2">
        <v>0</v>
      </c>
      <c r="E37" s="3" t="s">
        <v>7</v>
      </c>
      <c r="F37" s="1">
        <v>1000</v>
      </c>
      <c r="G37" s="2">
        <v>1164</v>
      </c>
      <c r="H37" s="11" t="s">
        <v>134</v>
      </c>
    </row>
    <row r="38" spans="1:8" x14ac:dyDescent="0.2">
      <c r="A38" s="31" t="s">
        <v>192</v>
      </c>
      <c r="B38" s="32">
        <v>2140</v>
      </c>
      <c r="C38" s="1">
        <v>0</v>
      </c>
      <c r="D38" s="2">
        <v>0</v>
      </c>
      <c r="E38" s="3" t="s">
        <v>7</v>
      </c>
      <c r="F38" s="1">
        <v>1000</v>
      </c>
      <c r="G38" s="2">
        <v>26669</v>
      </c>
      <c r="H38" s="11" t="s">
        <v>51</v>
      </c>
    </row>
    <row r="39" spans="1:8" x14ac:dyDescent="0.2">
      <c r="A39" s="31" t="s">
        <v>193</v>
      </c>
      <c r="B39" s="32">
        <v>2141</v>
      </c>
      <c r="C39" s="1">
        <v>0</v>
      </c>
      <c r="D39" s="2">
        <v>0</v>
      </c>
      <c r="E39" s="3" t="s">
        <v>7</v>
      </c>
      <c r="F39" s="1">
        <v>22</v>
      </c>
      <c r="G39" s="2">
        <v>108</v>
      </c>
      <c r="H39" s="11" t="s">
        <v>136</v>
      </c>
    </row>
    <row r="40" spans="1:8" x14ac:dyDescent="0.2">
      <c r="A40" s="31" t="s">
        <v>194</v>
      </c>
      <c r="B40" s="32">
        <v>2142</v>
      </c>
      <c r="C40" s="1">
        <v>0</v>
      </c>
      <c r="D40" s="2">
        <v>0</v>
      </c>
      <c r="E40" s="3" t="s">
        <v>7</v>
      </c>
      <c r="F40" s="1">
        <v>709</v>
      </c>
      <c r="G40" s="2">
        <v>851</v>
      </c>
      <c r="H40" s="11" t="s">
        <v>138</v>
      </c>
    </row>
    <row r="41" spans="1:8" x14ac:dyDescent="0.2">
      <c r="A41" s="31" t="s">
        <v>195</v>
      </c>
      <c r="B41" s="32">
        <v>2148</v>
      </c>
      <c r="C41" s="1">
        <v>1215402</v>
      </c>
      <c r="D41" s="45">
        <f>907200+1</f>
        <v>907201</v>
      </c>
      <c r="E41" s="3" t="s">
        <v>141</v>
      </c>
      <c r="F41" s="1">
        <v>20975100</v>
      </c>
      <c r="G41" s="2">
        <v>20377599</v>
      </c>
      <c r="H41" s="11" t="s">
        <v>160</v>
      </c>
    </row>
    <row r="42" spans="1:8" x14ac:dyDescent="0.2">
      <c r="A42" s="31" t="s">
        <v>196</v>
      </c>
      <c r="B42" s="32">
        <v>2151</v>
      </c>
      <c r="C42" s="1">
        <v>0</v>
      </c>
      <c r="D42" s="2">
        <v>0</v>
      </c>
      <c r="E42" s="3" t="s">
        <v>7</v>
      </c>
      <c r="F42" s="1">
        <v>8000</v>
      </c>
      <c r="G42" s="2">
        <v>304</v>
      </c>
      <c r="H42" s="11" t="s">
        <v>143</v>
      </c>
    </row>
    <row r="43" spans="1:8" x14ac:dyDescent="0.2">
      <c r="A43" s="31" t="s">
        <v>197</v>
      </c>
      <c r="B43" s="32">
        <v>2155</v>
      </c>
      <c r="C43" s="1">
        <v>0</v>
      </c>
      <c r="D43" s="2">
        <v>0</v>
      </c>
      <c r="E43" s="3" t="s">
        <v>7</v>
      </c>
      <c r="F43" s="1">
        <v>0</v>
      </c>
      <c r="G43" s="2">
        <v>2</v>
      </c>
      <c r="H43" s="11" t="s">
        <v>7</v>
      </c>
    </row>
    <row r="44" spans="1:8" x14ac:dyDescent="0.2">
      <c r="A44" s="31" t="s">
        <v>198</v>
      </c>
      <c r="B44" s="32">
        <v>2156</v>
      </c>
      <c r="C44" s="1">
        <v>0</v>
      </c>
      <c r="D44" s="2">
        <v>0</v>
      </c>
      <c r="E44" s="3" t="s">
        <v>7</v>
      </c>
      <c r="F44" s="1">
        <v>0</v>
      </c>
      <c r="G44" s="2">
        <v>15</v>
      </c>
      <c r="H44" s="11" t="s">
        <v>7</v>
      </c>
    </row>
    <row r="45" spans="1:8" x14ac:dyDescent="0.2">
      <c r="A45" s="31" t="s">
        <v>199</v>
      </c>
      <c r="B45" s="32">
        <v>2157</v>
      </c>
      <c r="C45" s="1">
        <v>0</v>
      </c>
      <c r="D45" s="2">
        <v>0</v>
      </c>
      <c r="E45" s="3" t="s">
        <v>7</v>
      </c>
      <c r="F45" s="1">
        <v>0</v>
      </c>
      <c r="G45" s="2">
        <v>188</v>
      </c>
      <c r="H45" s="11" t="s">
        <v>7</v>
      </c>
    </row>
    <row r="46" spans="1:8" ht="12" thickBot="1" x14ac:dyDescent="0.25">
      <c r="A46" s="33" t="s">
        <v>201</v>
      </c>
      <c r="B46" s="32">
        <v>2158</v>
      </c>
      <c r="C46" s="1">
        <v>0</v>
      </c>
      <c r="D46" s="2">
        <v>0</v>
      </c>
      <c r="E46" s="3" t="s">
        <v>7</v>
      </c>
      <c r="F46" s="1">
        <v>0</v>
      </c>
      <c r="G46" s="2">
        <v>25</v>
      </c>
      <c r="H46" s="11" t="s">
        <v>7</v>
      </c>
    </row>
    <row r="47" spans="1:8" ht="12.6" thickBot="1" x14ac:dyDescent="0.3">
      <c r="A47" s="154" t="s">
        <v>200</v>
      </c>
      <c r="B47" s="155"/>
      <c r="C47" s="4">
        <v>2452641</v>
      </c>
      <c r="D47" s="5">
        <v>4132692</v>
      </c>
      <c r="E47" s="6" t="s">
        <v>9</v>
      </c>
      <c r="F47" s="4">
        <v>22701961</v>
      </c>
      <c r="G47" s="4">
        <v>24457784</v>
      </c>
      <c r="H47" s="64" t="s">
        <v>161</v>
      </c>
    </row>
    <row r="48" spans="1:8" ht="12.6" thickTop="1" x14ac:dyDescent="0.25">
      <c r="A48" s="65"/>
      <c r="B48" s="65"/>
      <c r="C48" s="65"/>
      <c r="D48" s="65"/>
      <c r="E48" s="65"/>
      <c r="F48" s="65"/>
      <c r="G48" s="65"/>
      <c r="H48" s="72" t="s">
        <v>202</v>
      </c>
    </row>
    <row r="49" spans="1:8" x14ac:dyDescent="0.2">
      <c r="A49" s="65"/>
      <c r="B49" s="65"/>
      <c r="C49" s="73"/>
      <c r="D49" s="73"/>
      <c r="E49" s="74"/>
      <c r="F49" s="73"/>
      <c r="G49" s="73"/>
      <c r="H49" s="74"/>
    </row>
    <row r="50" spans="1:8" x14ac:dyDescent="0.2">
      <c r="A50" s="65"/>
      <c r="B50" s="65"/>
      <c r="C50" s="65"/>
      <c r="D50" s="65"/>
      <c r="E50" s="65"/>
      <c r="F50" s="65"/>
      <c r="G50" s="65"/>
      <c r="H50" s="65"/>
    </row>
    <row r="51" spans="1:8" x14ac:dyDescent="0.2">
      <c r="A51" s="65"/>
      <c r="B51" s="65"/>
      <c r="C51" s="65"/>
      <c r="D51" s="65"/>
      <c r="E51" s="65"/>
      <c r="F51" s="65"/>
      <c r="G51" s="73"/>
      <c r="H51" s="65"/>
    </row>
    <row r="52" spans="1:8" x14ac:dyDescent="0.2">
      <c r="A52" s="65"/>
      <c r="B52" s="65"/>
      <c r="C52" s="65"/>
      <c r="D52" s="65"/>
      <c r="E52" s="65"/>
      <c r="F52" s="65"/>
      <c r="G52" s="65"/>
      <c r="H52" s="65"/>
    </row>
    <row r="53" spans="1:8" x14ac:dyDescent="0.2">
      <c r="A53" s="65"/>
      <c r="B53" s="65"/>
      <c r="C53" s="65"/>
      <c r="D53" s="65"/>
      <c r="E53" s="65"/>
      <c r="F53" s="65"/>
      <c r="G53" s="65"/>
      <c r="H53" s="65"/>
    </row>
    <row r="54" spans="1:8" x14ac:dyDescent="0.2">
      <c r="A54" s="65"/>
      <c r="B54" s="65"/>
      <c r="C54" s="65"/>
      <c r="D54" s="65"/>
      <c r="E54" s="65"/>
      <c r="F54" s="65"/>
      <c r="G54" s="65"/>
      <c r="H54" s="65"/>
    </row>
    <row r="55" spans="1:8" x14ac:dyDescent="0.2">
      <c r="A55" s="65"/>
      <c r="B55" s="65"/>
      <c r="C55" s="65"/>
      <c r="D55" s="65"/>
      <c r="E55" s="65"/>
      <c r="F55" s="65"/>
      <c r="G55" s="65"/>
      <c r="H55" s="65"/>
    </row>
    <row r="56" spans="1:8" x14ac:dyDescent="0.2">
      <c r="A56" s="65"/>
      <c r="B56" s="65"/>
      <c r="C56" s="65"/>
      <c r="D56" s="65"/>
      <c r="E56" s="65"/>
      <c r="F56" s="65"/>
      <c r="G56" s="65"/>
      <c r="H56" s="65"/>
    </row>
    <row r="57" spans="1:8" x14ac:dyDescent="0.2">
      <c r="A57" s="65"/>
      <c r="B57" s="65"/>
      <c r="C57" s="65"/>
      <c r="D57" s="65"/>
      <c r="E57" s="65"/>
      <c r="F57" s="65"/>
      <c r="G57" s="65"/>
      <c r="H57" s="65"/>
    </row>
    <row r="58" spans="1:8" x14ac:dyDescent="0.2">
      <c r="A58" s="65"/>
      <c r="B58" s="65"/>
      <c r="C58" s="65"/>
      <c r="D58" s="65"/>
      <c r="E58" s="65"/>
      <c r="F58" s="65"/>
      <c r="G58" s="65"/>
      <c r="H58" s="65"/>
    </row>
    <row r="59" spans="1:8" x14ac:dyDescent="0.2">
      <c r="A59" s="65"/>
      <c r="B59" s="65"/>
      <c r="C59" s="65"/>
      <c r="D59" s="65"/>
      <c r="E59" s="65"/>
      <c r="F59" s="65"/>
      <c r="G59" s="65"/>
      <c r="H59" s="65"/>
    </row>
    <row r="60" spans="1:8" x14ac:dyDescent="0.2">
      <c r="A60" s="65"/>
      <c r="B60" s="65"/>
      <c r="C60" s="65"/>
      <c r="D60" s="65"/>
      <c r="E60" s="65"/>
      <c r="F60" s="65"/>
      <c r="G60" s="65"/>
      <c r="H60" s="65"/>
    </row>
    <row r="61" spans="1:8" x14ac:dyDescent="0.2">
      <c r="A61" s="65"/>
      <c r="B61" s="65"/>
      <c r="C61" s="65"/>
      <c r="D61" s="65"/>
      <c r="E61" s="65"/>
      <c r="F61" s="65"/>
      <c r="G61" s="65"/>
      <c r="H61" s="65"/>
    </row>
    <row r="62" spans="1:8" x14ac:dyDescent="0.2">
      <c r="A62" s="65"/>
      <c r="B62" s="65"/>
      <c r="C62" s="65"/>
      <c r="D62" s="65"/>
      <c r="E62" s="65"/>
      <c r="F62" s="65"/>
      <c r="G62" s="65"/>
      <c r="H62" s="65"/>
    </row>
    <row r="63" spans="1:8" x14ac:dyDescent="0.2">
      <c r="A63" s="65"/>
      <c r="B63" s="65"/>
      <c r="C63" s="65"/>
      <c r="D63" s="65"/>
      <c r="E63" s="65"/>
      <c r="F63" s="65"/>
      <c r="G63" s="65"/>
      <c r="H63" s="65"/>
    </row>
    <row r="64" spans="1:8" x14ac:dyDescent="0.2">
      <c r="A64" s="65"/>
      <c r="B64" s="65"/>
      <c r="C64" s="65"/>
      <c r="D64" s="65"/>
      <c r="E64" s="65"/>
      <c r="F64" s="65"/>
      <c r="G64" s="65"/>
      <c r="H64" s="65"/>
    </row>
    <row r="65" spans="1:8" x14ac:dyDescent="0.2">
      <c r="A65" s="65"/>
      <c r="B65" s="65"/>
      <c r="C65" s="65"/>
      <c r="D65" s="65"/>
      <c r="E65" s="65"/>
      <c r="F65" s="65"/>
      <c r="G65" s="65"/>
      <c r="H65" s="65"/>
    </row>
    <row r="66" spans="1:8" x14ac:dyDescent="0.2">
      <c r="A66" s="65"/>
      <c r="B66" s="65"/>
      <c r="C66" s="65"/>
      <c r="D66" s="65"/>
      <c r="E66" s="65"/>
      <c r="F66" s="65"/>
      <c r="G66" s="65"/>
      <c r="H66" s="65"/>
    </row>
    <row r="67" spans="1:8" x14ac:dyDescent="0.2">
      <c r="A67" s="65"/>
      <c r="B67" s="65"/>
      <c r="C67" s="65"/>
      <c r="D67" s="65"/>
      <c r="E67" s="65"/>
      <c r="F67" s="65"/>
      <c r="G67" s="65"/>
      <c r="H67" s="65"/>
    </row>
    <row r="68" spans="1:8" x14ac:dyDescent="0.2">
      <c r="A68" s="65"/>
      <c r="B68" s="65"/>
      <c r="C68" s="65"/>
      <c r="D68" s="65"/>
      <c r="E68" s="65"/>
      <c r="F68" s="65"/>
      <c r="G68" s="65"/>
      <c r="H68" s="65"/>
    </row>
    <row r="69" spans="1:8" x14ac:dyDescent="0.2">
      <c r="A69" s="65"/>
      <c r="B69" s="65"/>
      <c r="C69" s="65"/>
      <c r="D69" s="65"/>
      <c r="E69" s="65"/>
      <c r="F69" s="65"/>
      <c r="G69" s="65"/>
      <c r="H69" s="65"/>
    </row>
    <row r="70" spans="1:8" x14ac:dyDescent="0.2">
      <c r="A70" s="65"/>
      <c r="B70" s="65"/>
      <c r="C70" s="65"/>
      <c r="D70" s="65"/>
      <c r="E70" s="65"/>
      <c r="F70" s="65"/>
      <c r="G70" s="65"/>
      <c r="H70" s="65"/>
    </row>
    <row r="71" spans="1:8" x14ac:dyDescent="0.2">
      <c r="A71" s="65"/>
      <c r="B71" s="65"/>
      <c r="C71" s="65"/>
      <c r="D71" s="65"/>
      <c r="E71" s="65"/>
      <c r="F71" s="65"/>
      <c r="G71" s="65"/>
      <c r="H71" s="65"/>
    </row>
    <row r="72" spans="1:8" x14ac:dyDescent="0.2">
      <c r="A72" s="65"/>
      <c r="B72" s="65"/>
      <c r="C72" s="65"/>
      <c r="D72" s="65"/>
      <c r="E72" s="65"/>
      <c r="F72" s="65"/>
      <c r="G72" s="65"/>
      <c r="H72" s="65"/>
    </row>
    <row r="73" spans="1:8" x14ac:dyDescent="0.2">
      <c r="A73" s="65"/>
      <c r="B73" s="65"/>
      <c r="C73" s="65"/>
      <c r="D73" s="65"/>
      <c r="E73" s="65"/>
      <c r="F73" s="65"/>
      <c r="G73" s="65"/>
      <c r="H73" s="65"/>
    </row>
    <row r="74" spans="1:8" x14ac:dyDescent="0.2">
      <c r="A74" s="65"/>
      <c r="B74" s="65"/>
      <c r="C74" s="65"/>
      <c r="D74" s="65"/>
      <c r="E74" s="65"/>
      <c r="F74" s="65"/>
      <c r="G74" s="65"/>
      <c r="H74" s="65"/>
    </row>
    <row r="75" spans="1:8" x14ac:dyDescent="0.2">
      <c r="A75" s="65"/>
      <c r="B75" s="65"/>
      <c r="C75" s="65"/>
      <c r="D75" s="65"/>
      <c r="E75" s="65"/>
      <c r="F75" s="65"/>
      <c r="G75" s="65"/>
      <c r="H75" s="65"/>
    </row>
    <row r="76" spans="1:8" x14ac:dyDescent="0.2">
      <c r="A76" s="65"/>
      <c r="B76" s="65"/>
      <c r="C76" s="65"/>
      <c r="D76" s="65"/>
      <c r="E76" s="65"/>
      <c r="F76" s="65"/>
      <c r="G76" s="65"/>
      <c r="H76" s="65"/>
    </row>
    <row r="77" spans="1:8" x14ac:dyDescent="0.2">
      <c r="A77" s="65"/>
      <c r="B77" s="65"/>
      <c r="C77" s="65"/>
      <c r="D77" s="65"/>
      <c r="E77" s="65"/>
      <c r="F77" s="65"/>
      <c r="G77" s="65"/>
      <c r="H77" s="65"/>
    </row>
    <row r="78" spans="1:8" x14ac:dyDescent="0.2">
      <c r="A78" s="65"/>
      <c r="B78" s="65"/>
      <c r="C78" s="65"/>
      <c r="D78" s="65"/>
      <c r="E78" s="65"/>
      <c r="F78" s="65"/>
      <c r="G78" s="65"/>
      <c r="H78" s="65"/>
    </row>
    <row r="79" spans="1:8" x14ac:dyDescent="0.2">
      <c r="A79" s="65"/>
      <c r="B79" s="65"/>
      <c r="C79" s="65"/>
      <c r="D79" s="65"/>
      <c r="E79" s="65"/>
      <c r="F79" s="65"/>
      <c r="G79" s="65"/>
      <c r="H79" s="65"/>
    </row>
    <row r="80" spans="1:8" x14ac:dyDescent="0.2">
      <c r="A80" s="65"/>
      <c r="B80" s="65"/>
      <c r="C80" s="65"/>
      <c r="D80" s="65"/>
      <c r="E80" s="65"/>
      <c r="F80" s="65"/>
      <c r="G80" s="65"/>
      <c r="H80" s="65"/>
    </row>
    <row r="81" spans="1:8" x14ac:dyDescent="0.2">
      <c r="A81" s="65"/>
      <c r="B81" s="65"/>
      <c r="C81" s="65"/>
      <c r="D81" s="65"/>
      <c r="E81" s="65"/>
      <c r="F81" s="65"/>
      <c r="G81" s="65"/>
      <c r="H81" s="65"/>
    </row>
    <row r="82" spans="1:8" x14ac:dyDescent="0.2">
      <c r="A82" s="65"/>
      <c r="B82" s="65"/>
      <c r="C82" s="65"/>
      <c r="D82" s="65"/>
      <c r="E82" s="65"/>
      <c r="F82" s="65"/>
      <c r="G82" s="65"/>
      <c r="H82" s="65"/>
    </row>
    <row r="83" spans="1:8" x14ac:dyDescent="0.2">
      <c r="A83" s="65"/>
      <c r="B83" s="65"/>
      <c r="C83" s="65"/>
      <c r="D83" s="65"/>
      <c r="E83" s="65"/>
      <c r="F83" s="65"/>
      <c r="G83" s="65"/>
      <c r="H83" s="65"/>
    </row>
    <row r="84" spans="1:8" x14ac:dyDescent="0.2">
      <c r="A84" s="65"/>
      <c r="B84" s="65"/>
      <c r="C84" s="65"/>
      <c r="D84" s="65"/>
      <c r="E84" s="65"/>
      <c r="F84" s="65"/>
      <c r="G84" s="65"/>
      <c r="H84" s="65"/>
    </row>
    <row r="85" spans="1:8" x14ac:dyDescent="0.2">
      <c r="A85" s="65"/>
      <c r="B85" s="65"/>
      <c r="C85" s="65"/>
      <c r="D85" s="65"/>
      <c r="E85" s="65"/>
      <c r="F85" s="65"/>
      <c r="G85" s="65"/>
      <c r="H85" s="65"/>
    </row>
    <row r="86" spans="1:8" x14ac:dyDescent="0.2">
      <c r="A86" s="65"/>
      <c r="B86" s="65"/>
      <c r="C86" s="65"/>
      <c r="D86" s="65"/>
      <c r="E86" s="65"/>
      <c r="F86" s="65"/>
      <c r="G86" s="65"/>
      <c r="H86" s="65"/>
    </row>
    <row r="87" spans="1:8" x14ac:dyDescent="0.2">
      <c r="A87" s="65"/>
      <c r="B87" s="65"/>
      <c r="C87" s="65"/>
      <c r="D87" s="65"/>
      <c r="E87" s="65"/>
      <c r="F87" s="65"/>
      <c r="G87" s="65"/>
      <c r="H87" s="65"/>
    </row>
    <row r="88" spans="1:8" x14ac:dyDescent="0.2">
      <c r="A88" s="65"/>
      <c r="B88" s="65"/>
      <c r="C88" s="65"/>
      <c r="D88" s="65"/>
      <c r="E88" s="65"/>
      <c r="F88" s="65"/>
      <c r="G88" s="65"/>
      <c r="H88" s="65"/>
    </row>
    <row r="89" spans="1:8" x14ac:dyDescent="0.2">
      <c r="A89" s="65"/>
      <c r="B89" s="65"/>
      <c r="C89" s="65"/>
      <c r="D89" s="65"/>
      <c r="E89" s="65"/>
      <c r="F89" s="65"/>
      <c r="G89" s="65"/>
      <c r="H89" s="65"/>
    </row>
    <row r="90" spans="1:8" x14ac:dyDescent="0.2">
      <c r="A90" s="65"/>
      <c r="B90" s="65"/>
      <c r="C90" s="65"/>
      <c r="D90" s="65"/>
      <c r="E90" s="65"/>
      <c r="F90" s="65"/>
      <c r="G90" s="65"/>
      <c r="H90" s="65"/>
    </row>
    <row r="91" spans="1:8" x14ac:dyDescent="0.2">
      <c r="A91" s="65"/>
      <c r="B91" s="65"/>
      <c r="C91" s="65"/>
      <c r="D91" s="65"/>
      <c r="E91" s="65"/>
      <c r="F91" s="65"/>
      <c r="G91" s="65"/>
      <c r="H91" s="65"/>
    </row>
    <row r="92" spans="1:8" x14ac:dyDescent="0.2">
      <c r="A92" s="65"/>
      <c r="B92" s="65"/>
      <c r="C92" s="65"/>
      <c r="D92" s="65"/>
      <c r="E92" s="65"/>
      <c r="F92" s="65"/>
      <c r="G92" s="65"/>
      <c r="H92" s="65"/>
    </row>
    <row r="93" spans="1:8" x14ac:dyDescent="0.2">
      <c r="A93" s="65"/>
      <c r="B93" s="65"/>
      <c r="C93" s="65"/>
      <c r="D93" s="65"/>
      <c r="E93" s="65"/>
      <c r="F93" s="65"/>
      <c r="G93" s="65"/>
      <c r="H93" s="65"/>
    </row>
    <row r="94" spans="1:8" x14ac:dyDescent="0.2">
      <c r="A94" s="65"/>
      <c r="B94" s="65"/>
      <c r="C94" s="65"/>
      <c r="D94" s="65"/>
      <c r="E94" s="65"/>
      <c r="F94" s="65"/>
      <c r="G94" s="65"/>
      <c r="H94" s="65"/>
    </row>
    <row r="95" spans="1:8" x14ac:dyDescent="0.2">
      <c r="A95" s="65"/>
      <c r="B95" s="65"/>
      <c r="C95" s="65"/>
      <c r="D95" s="65"/>
      <c r="E95" s="65"/>
      <c r="F95" s="65"/>
      <c r="G95" s="65"/>
      <c r="H95" s="65"/>
    </row>
    <row r="96" spans="1:8" x14ac:dyDescent="0.2">
      <c r="A96" s="65"/>
      <c r="B96" s="65"/>
      <c r="C96" s="65"/>
      <c r="D96" s="65"/>
      <c r="E96" s="65"/>
      <c r="F96" s="65"/>
      <c r="G96" s="65"/>
      <c r="H96" s="65"/>
    </row>
    <row r="97" spans="1:8" x14ac:dyDescent="0.2">
      <c r="A97" s="65"/>
      <c r="B97" s="65"/>
      <c r="C97" s="65"/>
      <c r="D97" s="65"/>
      <c r="E97" s="65"/>
      <c r="F97" s="65"/>
      <c r="G97" s="65"/>
      <c r="H97" s="65"/>
    </row>
    <row r="98" spans="1:8" x14ac:dyDescent="0.2">
      <c r="A98" s="65"/>
      <c r="B98" s="65"/>
      <c r="C98" s="65"/>
      <c r="D98" s="65"/>
      <c r="E98" s="65"/>
      <c r="F98" s="65"/>
      <c r="G98" s="65"/>
      <c r="H98" s="65"/>
    </row>
    <row r="99" spans="1:8" x14ac:dyDescent="0.2">
      <c r="A99" s="65"/>
      <c r="B99" s="65"/>
      <c r="C99" s="65"/>
      <c r="D99" s="65"/>
      <c r="E99" s="65"/>
      <c r="F99" s="65"/>
      <c r="G99" s="65"/>
      <c r="H99" s="65"/>
    </row>
    <row r="100" spans="1:8" x14ac:dyDescent="0.2">
      <c r="A100" s="65"/>
      <c r="B100" s="65"/>
      <c r="C100" s="65"/>
      <c r="D100" s="65"/>
      <c r="E100" s="65"/>
      <c r="F100" s="65"/>
      <c r="G100" s="65"/>
      <c r="H100" s="65"/>
    </row>
    <row r="101" spans="1:8" x14ac:dyDescent="0.2">
      <c r="A101" s="65"/>
      <c r="B101" s="65"/>
      <c r="C101" s="65"/>
      <c r="D101" s="65"/>
      <c r="E101" s="65"/>
      <c r="F101" s="65"/>
      <c r="G101" s="65"/>
      <c r="H101" s="65"/>
    </row>
    <row r="102" spans="1:8" x14ac:dyDescent="0.2">
      <c r="A102" s="65"/>
      <c r="B102" s="65"/>
      <c r="C102" s="65"/>
      <c r="D102" s="65"/>
      <c r="E102" s="65"/>
      <c r="F102" s="65"/>
      <c r="G102" s="65"/>
      <c r="H102" s="65"/>
    </row>
    <row r="103" spans="1:8" x14ac:dyDescent="0.2">
      <c r="A103" s="65"/>
      <c r="B103" s="65"/>
      <c r="C103" s="65"/>
      <c r="D103" s="65"/>
      <c r="E103" s="65"/>
      <c r="F103" s="65"/>
      <c r="G103" s="65"/>
      <c r="H103" s="65"/>
    </row>
    <row r="104" spans="1:8" x14ac:dyDescent="0.2">
      <c r="A104" s="65"/>
      <c r="B104" s="65"/>
      <c r="C104" s="65"/>
      <c r="D104" s="65"/>
      <c r="E104" s="65"/>
      <c r="F104" s="65"/>
      <c r="G104" s="65"/>
      <c r="H104" s="65"/>
    </row>
    <row r="105" spans="1:8" x14ac:dyDescent="0.2">
      <c r="A105" s="65"/>
      <c r="B105" s="65"/>
      <c r="C105" s="65"/>
      <c r="D105" s="65"/>
      <c r="E105" s="65"/>
      <c r="F105" s="65"/>
      <c r="G105" s="65"/>
      <c r="H105" s="65"/>
    </row>
    <row r="106" spans="1:8" x14ac:dyDescent="0.2">
      <c r="A106" s="65"/>
      <c r="B106" s="65"/>
      <c r="C106" s="65"/>
      <c r="D106" s="65"/>
      <c r="E106" s="65"/>
      <c r="F106" s="65"/>
      <c r="G106" s="65"/>
      <c r="H106" s="65"/>
    </row>
    <row r="107" spans="1:8" x14ac:dyDescent="0.2">
      <c r="A107" s="65"/>
      <c r="B107" s="65"/>
      <c r="C107" s="65"/>
      <c r="D107" s="65"/>
      <c r="E107" s="65"/>
      <c r="F107" s="65"/>
      <c r="G107" s="65"/>
      <c r="H107" s="65"/>
    </row>
    <row r="108" spans="1:8" x14ac:dyDescent="0.2">
      <c r="A108" s="65"/>
      <c r="B108" s="65"/>
      <c r="C108" s="65"/>
      <c r="D108" s="65"/>
      <c r="E108" s="65"/>
      <c r="F108" s="65"/>
      <c r="G108" s="65"/>
      <c r="H108" s="65"/>
    </row>
    <row r="109" spans="1:8" x14ac:dyDescent="0.2">
      <c r="A109" s="65"/>
      <c r="B109" s="65"/>
      <c r="C109" s="65"/>
      <c r="D109" s="65"/>
      <c r="E109" s="65"/>
      <c r="F109" s="65"/>
      <c r="G109" s="65"/>
      <c r="H109" s="65"/>
    </row>
    <row r="110" spans="1:8" x14ac:dyDescent="0.2">
      <c r="A110" s="65"/>
      <c r="B110" s="65"/>
      <c r="C110" s="65"/>
      <c r="D110" s="65"/>
      <c r="E110" s="65"/>
      <c r="F110" s="65"/>
      <c r="G110" s="65"/>
      <c r="H110" s="65"/>
    </row>
    <row r="111" spans="1:8" x14ac:dyDescent="0.2">
      <c r="A111" s="65"/>
      <c r="B111" s="65"/>
      <c r="C111" s="65"/>
      <c r="D111" s="65"/>
      <c r="E111" s="65"/>
      <c r="F111" s="65"/>
      <c r="G111" s="65"/>
      <c r="H111" s="65"/>
    </row>
    <row r="112" spans="1:8" x14ac:dyDescent="0.2">
      <c r="A112" s="65"/>
      <c r="B112" s="65"/>
      <c r="C112" s="65"/>
      <c r="D112" s="65"/>
      <c r="E112" s="65"/>
      <c r="F112" s="65"/>
      <c r="G112" s="65"/>
      <c r="H112" s="65"/>
    </row>
    <row r="113" spans="1:8" x14ac:dyDescent="0.2">
      <c r="A113" s="65"/>
      <c r="B113" s="65"/>
      <c r="C113" s="65"/>
      <c r="D113" s="65"/>
      <c r="E113" s="65"/>
      <c r="F113" s="65"/>
      <c r="G113" s="65"/>
      <c r="H113" s="65"/>
    </row>
    <row r="114" spans="1:8" x14ac:dyDescent="0.2">
      <c r="A114" s="65"/>
      <c r="B114" s="65"/>
      <c r="C114" s="65"/>
      <c r="D114" s="65"/>
      <c r="E114" s="65"/>
      <c r="F114" s="65"/>
      <c r="G114" s="65"/>
      <c r="H114" s="65"/>
    </row>
    <row r="115" spans="1:8" x14ac:dyDescent="0.2">
      <c r="A115" s="65"/>
      <c r="B115" s="65"/>
      <c r="C115" s="65"/>
      <c r="D115" s="65"/>
      <c r="E115" s="65"/>
      <c r="F115" s="65"/>
      <c r="G115" s="65"/>
      <c r="H115" s="65"/>
    </row>
    <row r="116" spans="1:8" x14ac:dyDescent="0.2">
      <c r="A116" s="65"/>
      <c r="B116" s="65"/>
      <c r="C116" s="65"/>
      <c r="D116" s="65"/>
      <c r="E116" s="65"/>
      <c r="F116" s="65"/>
      <c r="G116" s="65"/>
      <c r="H116" s="65"/>
    </row>
    <row r="117" spans="1:8" x14ac:dyDescent="0.2">
      <c r="A117" s="65"/>
      <c r="B117" s="65"/>
      <c r="C117" s="65"/>
      <c r="D117" s="65"/>
      <c r="E117" s="65"/>
      <c r="F117" s="65"/>
      <c r="G117" s="65"/>
      <c r="H117" s="65"/>
    </row>
    <row r="118" spans="1:8" x14ac:dyDescent="0.2">
      <c r="A118" s="65"/>
      <c r="B118" s="65"/>
      <c r="C118" s="65"/>
      <c r="D118" s="65"/>
      <c r="E118" s="65"/>
      <c r="F118" s="65"/>
      <c r="G118" s="65"/>
      <c r="H118" s="65"/>
    </row>
    <row r="119" spans="1:8" x14ac:dyDescent="0.2">
      <c r="A119" s="65"/>
      <c r="B119" s="65"/>
      <c r="C119" s="65"/>
      <c r="D119" s="65"/>
      <c r="E119" s="65"/>
      <c r="F119" s="65"/>
      <c r="G119" s="65"/>
      <c r="H119" s="65"/>
    </row>
    <row r="120" spans="1:8" x14ac:dyDescent="0.2">
      <c r="A120" s="65"/>
      <c r="B120" s="65"/>
      <c r="C120" s="65"/>
      <c r="D120" s="65"/>
      <c r="E120" s="65"/>
      <c r="F120" s="65"/>
      <c r="G120" s="65"/>
      <c r="H120" s="65"/>
    </row>
    <row r="121" spans="1:8" x14ac:dyDescent="0.2">
      <c r="A121" s="65"/>
      <c r="B121" s="65"/>
      <c r="C121" s="65"/>
      <c r="D121" s="65"/>
      <c r="E121" s="65"/>
      <c r="F121" s="65"/>
      <c r="G121" s="65"/>
      <c r="H121" s="65"/>
    </row>
    <row r="122" spans="1:8" x14ac:dyDescent="0.2">
      <c r="A122" s="65"/>
      <c r="B122" s="65"/>
      <c r="C122" s="65"/>
      <c r="D122" s="65"/>
      <c r="E122" s="65"/>
      <c r="F122" s="65"/>
      <c r="G122" s="65"/>
      <c r="H122" s="65"/>
    </row>
    <row r="123" spans="1:8" x14ac:dyDescent="0.2">
      <c r="A123" s="65"/>
      <c r="B123" s="65"/>
      <c r="C123" s="65"/>
      <c r="D123" s="65"/>
      <c r="E123" s="65"/>
      <c r="F123" s="65"/>
      <c r="G123" s="65"/>
      <c r="H123" s="65"/>
    </row>
    <row r="124" spans="1:8" x14ac:dyDescent="0.2">
      <c r="A124" s="65"/>
      <c r="B124" s="65"/>
      <c r="C124" s="65"/>
      <c r="D124" s="65"/>
      <c r="E124" s="65"/>
      <c r="F124" s="65"/>
      <c r="G124" s="65"/>
      <c r="H124" s="65"/>
    </row>
    <row r="125" spans="1:8" x14ac:dyDescent="0.2">
      <c r="A125" s="65"/>
      <c r="B125" s="65"/>
      <c r="C125" s="65"/>
      <c r="D125" s="65"/>
      <c r="E125" s="65"/>
      <c r="F125" s="65"/>
      <c r="G125" s="65"/>
      <c r="H125" s="65"/>
    </row>
    <row r="126" spans="1:8" x14ac:dyDescent="0.2">
      <c r="A126" s="65"/>
      <c r="B126" s="65"/>
      <c r="C126" s="65"/>
      <c r="D126" s="65"/>
      <c r="E126" s="65"/>
      <c r="F126" s="65"/>
      <c r="G126" s="65"/>
      <c r="H126" s="65"/>
    </row>
    <row r="127" spans="1:8" x14ac:dyDescent="0.2">
      <c r="A127" s="65"/>
      <c r="B127" s="65"/>
      <c r="C127" s="65"/>
      <c r="D127" s="65"/>
      <c r="E127" s="65"/>
      <c r="F127" s="65"/>
      <c r="G127" s="65"/>
      <c r="H127" s="65"/>
    </row>
    <row r="128" spans="1:8" x14ac:dyDescent="0.2">
      <c r="A128" s="65"/>
      <c r="B128" s="65"/>
      <c r="C128" s="65"/>
      <c r="D128" s="65"/>
      <c r="E128" s="65"/>
      <c r="F128" s="65"/>
      <c r="G128" s="65"/>
      <c r="H128" s="65"/>
    </row>
    <row r="129" spans="1:8" x14ac:dyDescent="0.2">
      <c r="A129" s="65"/>
      <c r="B129" s="65"/>
      <c r="C129" s="65"/>
      <c r="D129" s="65"/>
      <c r="E129" s="65"/>
      <c r="F129" s="65"/>
      <c r="G129" s="65"/>
      <c r="H129" s="65"/>
    </row>
    <row r="130" spans="1:8" x14ac:dyDescent="0.2">
      <c r="A130" s="65"/>
      <c r="B130" s="65"/>
      <c r="C130" s="65"/>
      <c r="D130" s="65"/>
      <c r="E130" s="65"/>
      <c r="F130" s="65"/>
      <c r="G130" s="65"/>
      <c r="H130" s="65"/>
    </row>
    <row r="131" spans="1:8" x14ac:dyDescent="0.2">
      <c r="A131" s="65"/>
      <c r="B131" s="65"/>
      <c r="C131" s="65"/>
      <c r="D131" s="65"/>
      <c r="E131" s="65"/>
      <c r="F131" s="65"/>
      <c r="G131" s="65"/>
      <c r="H131" s="65"/>
    </row>
    <row r="132" spans="1:8" x14ac:dyDescent="0.2">
      <c r="A132" s="65"/>
      <c r="B132" s="65"/>
      <c r="C132" s="65"/>
      <c r="D132" s="65"/>
      <c r="E132" s="65"/>
      <c r="F132" s="65"/>
      <c r="G132" s="65"/>
      <c r="H132" s="65"/>
    </row>
    <row r="133" spans="1:8" x14ac:dyDescent="0.2">
      <c r="A133" s="65"/>
      <c r="B133" s="65"/>
      <c r="C133" s="65"/>
      <c r="D133" s="65"/>
      <c r="E133" s="65"/>
      <c r="F133" s="65"/>
      <c r="G133" s="65"/>
      <c r="H133" s="65"/>
    </row>
    <row r="134" spans="1:8" x14ac:dyDescent="0.2">
      <c r="A134" s="65"/>
      <c r="B134" s="65"/>
      <c r="C134" s="65"/>
      <c r="D134" s="65"/>
      <c r="E134" s="65"/>
      <c r="F134" s="65"/>
      <c r="G134" s="65"/>
      <c r="H134" s="65"/>
    </row>
    <row r="135" spans="1:8" x14ac:dyDescent="0.2">
      <c r="A135" s="65"/>
      <c r="B135" s="65"/>
      <c r="C135" s="65"/>
      <c r="D135" s="65"/>
      <c r="E135" s="65"/>
      <c r="F135" s="65"/>
      <c r="G135" s="65"/>
      <c r="H135" s="65"/>
    </row>
    <row r="136" spans="1:8" x14ac:dyDescent="0.2">
      <c r="A136" s="65"/>
      <c r="B136" s="65"/>
      <c r="C136" s="65"/>
      <c r="D136" s="65"/>
      <c r="E136" s="65"/>
      <c r="F136" s="65"/>
      <c r="G136" s="65"/>
      <c r="H136" s="65"/>
    </row>
    <row r="137" spans="1:8" x14ac:dyDescent="0.2">
      <c r="A137" s="65"/>
      <c r="B137" s="65"/>
      <c r="C137" s="65"/>
      <c r="D137" s="65"/>
      <c r="E137" s="65"/>
      <c r="F137" s="65"/>
      <c r="G137" s="65"/>
      <c r="H137" s="65"/>
    </row>
    <row r="138" spans="1:8" x14ac:dyDescent="0.2">
      <c r="A138" s="65"/>
      <c r="B138" s="65"/>
      <c r="C138" s="65"/>
      <c r="D138" s="65"/>
      <c r="E138" s="65"/>
      <c r="F138" s="65"/>
      <c r="G138" s="65"/>
      <c r="H138" s="65"/>
    </row>
    <row r="139" spans="1:8" x14ac:dyDescent="0.2">
      <c r="A139" s="65"/>
      <c r="B139" s="65"/>
      <c r="C139" s="65"/>
      <c r="D139" s="65"/>
      <c r="E139" s="65"/>
      <c r="F139" s="65"/>
      <c r="G139" s="65"/>
      <c r="H139" s="65"/>
    </row>
    <row r="140" spans="1:8" x14ac:dyDescent="0.2">
      <c r="A140" s="65"/>
      <c r="B140" s="65"/>
      <c r="C140" s="65"/>
      <c r="D140" s="65"/>
      <c r="E140" s="65"/>
      <c r="F140" s="65"/>
      <c r="G140" s="65"/>
      <c r="H140" s="65"/>
    </row>
    <row r="141" spans="1:8" x14ac:dyDescent="0.2">
      <c r="A141" s="65"/>
      <c r="B141" s="65"/>
      <c r="C141" s="65"/>
      <c r="D141" s="65"/>
      <c r="E141" s="65"/>
      <c r="F141" s="65"/>
      <c r="G141" s="65"/>
      <c r="H141" s="65"/>
    </row>
    <row r="142" spans="1:8" x14ac:dyDescent="0.2">
      <c r="A142" s="65"/>
      <c r="B142" s="65"/>
      <c r="C142" s="65"/>
      <c r="D142" s="65"/>
      <c r="E142" s="65"/>
      <c r="F142" s="65"/>
      <c r="G142" s="65"/>
      <c r="H142" s="65"/>
    </row>
    <row r="143" spans="1:8" x14ac:dyDescent="0.2">
      <c r="A143" s="65"/>
      <c r="B143" s="65"/>
      <c r="C143" s="65"/>
      <c r="D143" s="65"/>
      <c r="E143" s="65"/>
      <c r="F143" s="65"/>
      <c r="G143" s="65"/>
      <c r="H143" s="65"/>
    </row>
    <row r="144" spans="1:8" x14ac:dyDescent="0.2">
      <c r="A144" s="65"/>
      <c r="B144" s="65"/>
      <c r="C144" s="65"/>
      <c r="D144" s="65"/>
      <c r="E144" s="65"/>
      <c r="F144" s="65"/>
      <c r="G144" s="65"/>
      <c r="H144" s="65"/>
    </row>
    <row r="145" spans="1:8" x14ac:dyDescent="0.2">
      <c r="A145" s="65"/>
      <c r="B145" s="65"/>
      <c r="C145" s="65"/>
      <c r="D145" s="65"/>
      <c r="E145" s="65"/>
      <c r="F145" s="65"/>
      <c r="G145" s="65"/>
      <c r="H145" s="65"/>
    </row>
    <row r="146" spans="1:8" x14ac:dyDescent="0.2">
      <c r="A146" s="65"/>
      <c r="B146" s="65"/>
      <c r="C146" s="65"/>
      <c r="D146" s="65"/>
      <c r="E146" s="65"/>
      <c r="F146" s="65"/>
      <c r="G146" s="65"/>
      <c r="H146" s="65"/>
    </row>
    <row r="147" spans="1:8" x14ac:dyDescent="0.2">
      <c r="A147" s="65"/>
      <c r="B147" s="65"/>
      <c r="C147" s="65"/>
      <c r="D147" s="65"/>
      <c r="E147" s="65"/>
      <c r="F147" s="65"/>
      <c r="G147" s="65"/>
      <c r="H147" s="65"/>
    </row>
    <row r="148" spans="1:8" x14ac:dyDescent="0.2">
      <c r="A148" s="65"/>
      <c r="B148" s="65"/>
      <c r="C148" s="65"/>
      <c r="D148" s="65"/>
      <c r="E148" s="65"/>
      <c r="F148" s="65"/>
      <c r="G148" s="65"/>
      <c r="H148" s="65"/>
    </row>
    <row r="149" spans="1:8" x14ac:dyDescent="0.2">
      <c r="A149" s="65"/>
      <c r="B149" s="65"/>
      <c r="C149" s="65"/>
      <c r="D149" s="65"/>
      <c r="E149" s="65"/>
      <c r="F149" s="65"/>
      <c r="G149" s="65"/>
      <c r="H149" s="65"/>
    </row>
    <row r="150" spans="1:8" x14ac:dyDescent="0.2">
      <c r="A150" s="65"/>
      <c r="B150" s="65"/>
      <c r="C150" s="65"/>
      <c r="D150" s="65"/>
      <c r="E150" s="65"/>
      <c r="F150" s="65"/>
      <c r="G150" s="65"/>
      <c r="H150" s="65"/>
    </row>
    <row r="151" spans="1:8" x14ac:dyDescent="0.2">
      <c r="A151" s="65"/>
      <c r="B151" s="65"/>
      <c r="C151" s="65"/>
      <c r="D151" s="65"/>
      <c r="E151" s="65"/>
      <c r="F151" s="65"/>
      <c r="G151" s="65"/>
      <c r="H151" s="65"/>
    </row>
    <row r="152" spans="1:8" x14ac:dyDescent="0.2">
      <c r="A152" s="65"/>
      <c r="B152" s="65"/>
      <c r="C152" s="65"/>
      <c r="D152" s="65"/>
      <c r="E152" s="65"/>
      <c r="F152" s="65"/>
      <c r="G152" s="65"/>
      <c r="H152" s="65"/>
    </row>
    <row r="153" spans="1:8" x14ac:dyDescent="0.2">
      <c r="A153" s="65"/>
      <c r="B153" s="65"/>
      <c r="C153" s="65"/>
      <c r="D153" s="65"/>
      <c r="E153" s="65"/>
      <c r="F153" s="65"/>
      <c r="G153" s="65"/>
      <c r="H153" s="65"/>
    </row>
    <row r="154" spans="1:8" x14ac:dyDescent="0.2">
      <c r="A154" s="65"/>
      <c r="B154" s="65"/>
      <c r="C154" s="65"/>
      <c r="D154" s="65"/>
      <c r="E154" s="65"/>
      <c r="F154" s="65"/>
      <c r="G154" s="65"/>
      <c r="H154" s="65"/>
    </row>
    <row r="155" spans="1:8" x14ac:dyDescent="0.2">
      <c r="A155" s="65"/>
      <c r="B155" s="65"/>
      <c r="C155" s="65"/>
      <c r="D155" s="65"/>
      <c r="E155" s="65"/>
      <c r="F155" s="65"/>
      <c r="G155" s="65"/>
      <c r="H155" s="65"/>
    </row>
    <row r="156" spans="1:8" x14ac:dyDescent="0.2">
      <c r="A156" s="65"/>
      <c r="B156" s="65"/>
      <c r="C156" s="65"/>
      <c r="D156" s="65"/>
      <c r="E156" s="65"/>
      <c r="F156" s="65"/>
      <c r="G156" s="65"/>
      <c r="H156" s="65"/>
    </row>
    <row r="157" spans="1:8" x14ac:dyDescent="0.2">
      <c r="A157" s="65"/>
      <c r="B157" s="65"/>
      <c r="C157" s="65"/>
      <c r="D157" s="65"/>
      <c r="E157" s="65"/>
      <c r="F157" s="65"/>
      <c r="G157" s="65"/>
      <c r="H157" s="65"/>
    </row>
    <row r="158" spans="1:8" x14ac:dyDescent="0.2">
      <c r="A158" s="65"/>
      <c r="B158" s="65"/>
      <c r="C158" s="65"/>
      <c r="D158" s="65"/>
      <c r="E158" s="65"/>
      <c r="F158" s="65"/>
      <c r="G158" s="65"/>
      <c r="H158" s="65"/>
    </row>
    <row r="159" spans="1:8" x14ac:dyDescent="0.2">
      <c r="A159" s="65"/>
      <c r="B159" s="65"/>
      <c r="C159" s="65"/>
      <c r="D159" s="65"/>
      <c r="E159" s="65"/>
      <c r="F159" s="65"/>
      <c r="G159" s="65"/>
      <c r="H159" s="65"/>
    </row>
    <row r="160" spans="1:8" x14ac:dyDescent="0.2">
      <c r="A160" s="65"/>
      <c r="B160" s="65"/>
      <c r="C160" s="65"/>
      <c r="D160" s="65"/>
      <c r="E160" s="65"/>
      <c r="F160" s="65"/>
      <c r="G160" s="65"/>
      <c r="H160" s="65"/>
    </row>
    <row r="161" spans="1:8" x14ac:dyDescent="0.2">
      <c r="A161" s="65"/>
      <c r="B161" s="65"/>
      <c r="C161" s="65"/>
      <c r="D161" s="65"/>
      <c r="E161" s="65"/>
      <c r="F161" s="65"/>
      <c r="G161" s="65"/>
      <c r="H161" s="65"/>
    </row>
    <row r="162" spans="1:8" x14ac:dyDescent="0.2">
      <c r="A162" s="65"/>
      <c r="B162" s="65"/>
      <c r="C162" s="65"/>
      <c r="D162" s="65"/>
      <c r="E162" s="65"/>
      <c r="F162" s="65"/>
      <c r="G162" s="65"/>
      <c r="H162" s="65"/>
    </row>
    <row r="163" spans="1:8" x14ac:dyDescent="0.2">
      <c r="A163" s="65"/>
      <c r="B163" s="65"/>
      <c r="C163" s="65"/>
      <c r="D163" s="65"/>
      <c r="E163" s="65"/>
      <c r="F163" s="65"/>
      <c r="G163" s="65"/>
      <c r="H163" s="65"/>
    </row>
    <row r="164" spans="1:8" x14ac:dyDescent="0.2">
      <c r="A164" s="65"/>
      <c r="B164" s="65"/>
      <c r="C164" s="65"/>
      <c r="D164" s="65"/>
      <c r="E164" s="65"/>
      <c r="F164" s="65"/>
      <c r="G164" s="65"/>
      <c r="H164" s="65"/>
    </row>
    <row r="165" spans="1:8" x14ac:dyDescent="0.2">
      <c r="A165" s="65"/>
      <c r="B165" s="65"/>
      <c r="C165" s="65"/>
      <c r="D165" s="65"/>
      <c r="E165" s="65"/>
      <c r="F165" s="65"/>
      <c r="G165" s="65"/>
      <c r="H165" s="65"/>
    </row>
    <row r="166" spans="1:8" x14ac:dyDescent="0.2">
      <c r="A166" s="65"/>
      <c r="B166" s="65"/>
      <c r="C166" s="65"/>
      <c r="D166" s="65"/>
      <c r="E166" s="65"/>
      <c r="F166" s="65"/>
      <c r="G166" s="65"/>
      <c r="H166" s="65"/>
    </row>
    <row r="167" spans="1:8" x14ac:dyDescent="0.2">
      <c r="A167" s="65"/>
      <c r="B167" s="65"/>
      <c r="C167" s="65"/>
      <c r="D167" s="65"/>
      <c r="E167" s="65"/>
      <c r="F167" s="65"/>
      <c r="G167" s="65"/>
      <c r="H167" s="65"/>
    </row>
    <row r="168" spans="1:8" x14ac:dyDescent="0.2">
      <c r="A168" s="65"/>
      <c r="B168" s="65"/>
      <c r="C168" s="65"/>
      <c r="D168" s="65"/>
      <c r="E168" s="65"/>
      <c r="F168" s="65"/>
      <c r="G168" s="65"/>
      <c r="H168" s="65"/>
    </row>
    <row r="169" spans="1:8" x14ac:dyDescent="0.2">
      <c r="A169" s="65"/>
      <c r="B169" s="65"/>
      <c r="C169" s="65"/>
      <c r="D169" s="65"/>
      <c r="E169" s="65"/>
      <c r="F169" s="65"/>
      <c r="G169" s="65"/>
      <c r="H169" s="65"/>
    </row>
    <row r="170" spans="1:8" x14ac:dyDescent="0.2">
      <c r="A170" s="65"/>
      <c r="B170" s="65"/>
      <c r="C170" s="65"/>
      <c r="D170" s="65"/>
      <c r="E170" s="65"/>
      <c r="F170" s="65"/>
      <c r="G170" s="65"/>
      <c r="H170" s="65"/>
    </row>
    <row r="171" spans="1:8" x14ac:dyDescent="0.2">
      <c r="A171" s="65"/>
      <c r="B171" s="65"/>
      <c r="C171" s="65"/>
      <c r="D171" s="65"/>
      <c r="E171" s="65"/>
      <c r="F171" s="65"/>
      <c r="G171" s="65"/>
      <c r="H171" s="65"/>
    </row>
    <row r="172" spans="1:8" x14ac:dyDescent="0.2">
      <c r="A172" s="65"/>
      <c r="B172" s="65"/>
      <c r="C172" s="65"/>
      <c r="D172" s="65"/>
      <c r="E172" s="65"/>
      <c r="F172" s="65"/>
      <c r="G172" s="65"/>
      <c r="H172" s="65"/>
    </row>
    <row r="173" spans="1:8" x14ac:dyDescent="0.2">
      <c r="A173" s="65"/>
      <c r="B173" s="65"/>
      <c r="C173" s="65"/>
      <c r="D173" s="65"/>
      <c r="E173" s="65"/>
      <c r="F173" s="65"/>
      <c r="G173" s="65"/>
      <c r="H173" s="65"/>
    </row>
    <row r="174" spans="1:8" x14ac:dyDescent="0.2">
      <c r="A174" s="65"/>
      <c r="B174" s="65"/>
      <c r="C174" s="65"/>
      <c r="D174" s="65"/>
      <c r="E174" s="65"/>
      <c r="F174" s="65"/>
      <c r="G174" s="65"/>
      <c r="H174" s="65"/>
    </row>
    <row r="175" spans="1:8" x14ac:dyDescent="0.2">
      <c r="A175" s="65"/>
      <c r="B175" s="65"/>
      <c r="C175" s="65"/>
      <c r="D175" s="65"/>
      <c r="E175" s="65"/>
      <c r="F175" s="65"/>
      <c r="G175" s="65"/>
      <c r="H175" s="65"/>
    </row>
    <row r="176" spans="1:8" x14ac:dyDescent="0.2">
      <c r="A176" s="65"/>
      <c r="B176" s="65"/>
      <c r="C176" s="65"/>
      <c r="D176" s="65"/>
      <c r="E176" s="65"/>
      <c r="F176" s="65"/>
      <c r="G176" s="65"/>
      <c r="H176" s="65"/>
    </row>
    <row r="177" spans="1:8" x14ac:dyDescent="0.2">
      <c r="A177" s="65"/>
      <c r="B177" s="65"/>
      <c r="C177" s="65"/>
      <c r="D177" s="65"/>
      <c r="E177" s="65"/>
      <c r="F177" s="65"/>
      <c r="G177" s="65"/>
      <c r="H177" s="65"/>
    </row>
    <row r="178" spans="1:8" x14ac:dyDescent="0.2">
      <c r="A178" s="65"/>
      <c r="B178" s="65"/>
      <c r="C178" s="65"/>
      <c r="D178" s="65"/>
      <c r="E178" s="65"/>
      <c r="F178" s="65"/>
      <c r="G178" s="65"/>
      <c r="H178" s="65"/>
    </row>
    <row r="179" spans="1:8" x14ac:dyDescent="0.2">
      <c r="A179" s="65"/>
      <c r="B179" s="65"/>
      <c r="C179" s="65"/>
      <c r="D179" s="65"/>
      <c r="E179" s="65"/>
      <c r="F179" s="65"/>
      <c r="G179" s="65"/>
      <c r="H179" s="65"/>
    </row>
    <row r="180" spans="1:8" x14ac:dyDescent="0.2">
      <c r="A180" s="65"/>
      <c r="B180" s="65"/>
      <c r="C180" s="65"/>
      <c r="D180" s="65"/>
      <c r="E180" s="65"/>
      <c r="F180" s="65"/>
      <c r="G180" s="65"/>
      <c r="H180" s="65"/>
    </row>
    <row r="181" spans="1:8" x14ac:dyDescent="0.2">
      <c r="A181" s="65"/>
      <c r="B181" s="65"/>
      <c r="C181" s="65"/>
      <c r="D181" s="65"/>
      <c r="E181" s="65"/>
      <c r="F181" s="65"/>
      <c r="G181" s="65"/>
      <c r="H181" s="65"/>
    </row>
    <row r="182" spans="1:8" x14ac:dyDescent="0.2">
      <c r="A182" s="65"/>
      <c r="B182" s="65"/>
      <c r="C182" s="65"/>
      <c r="D182" s="65"/>
      <c r="E182" s="65"/>
      <c r="F182" s="65"/>
      <c r="G182" s="65"/>
      <c r="H182" s="65"/>
    </row>
    <row r="183" spans="1:8" x14ac:dyDescent="0.2">
      <c r="A183" s="65"/>
      <c r="B183" s="65"/>
      <c r="C183" s="65"/>
      <c r="D183" s="65"/>
      <c r="E183" s="65"/>
      <c r="F183" s="65"/>
      <c r="G183" s="65"/>
      <c r="H183" s="65"/>
    </row>
    <row r="184" spans="1:8" x14ac:dyDescent="0.2">
      <c r="A184" s="65"/>
      <c r="B184" s="65"/>
      <c r="C184" s="65"/>
      <c r="D184" s="65"/>
      <c r="E184" s="65"/>
      <c r="F184" s="65"/>
      <c r="G184" s="65"/>
      <c r="H184" s="65"/>
    </row>
    <row r="185" spans="1:8" x14ac:dyDescent="0.2">
      <c r="A185" s="65"/>
      <c r="B185" s="65"/>
      <c r="C185" s="65"/>
      <c r="D185" s="65"/>
      <c r="E185" s="65"/>
      <c r="F185" s="65"/>
      <c r="G185" s="65"/>
      <c r="H185" s="65"/>
    </row>
    <row r="186" spans="1:8" x14ac:dyDescent="0.2">
      <c r="A186" s="65"/>
      <c r="B186" s="65"/>
      <c r="C186" s="65"/>
      <c r="D186" s="65"/>
      <c r="E186" s="65"/>
      <c r="F186" s="65"/>
      <c r="G186" s="65"/>
      <c r="H186" s="65"/>
    </row>
    <row r="187" spans="1:8" x14ac:dyDescent="0.2">
      <c r="A187" s="65"/>
      <c r="B187" s="65"/>
      <c r="C187" s="65"/>
      <c r="D187" s="65"/>
      <c r="E187" s="65"/>
      <c r="F187" s="65"/>
      <c r="G187" s="65"/>
      <c r="H187" s="65"/>
    </row>
    <row r="188" spans="1:8" x14ac:dyDescent="0.2">
      <c r="A188" s="65"/>
      <c r="B188" s="65"/>
      <c r="C188" s="65"/>
      <c r="D188" s="65"/>
      <c r="E188" s="65"/>
      <c r="F188" s="65"/>
      <c r="G188" s="65"/>
      <c r="H188" s="65"/>
    </row>
    <row r="189" spans="1:8" x14ac:dyDescent="0.2">
      <c r="A189" s="65"/>
      <c r="B189" s="65"/>
      <c r="C189" s="65"/>
      <c r="D189" s="65"/>
      <c r="E189" s="65"/>
      <c r="F189" s="65"/>
      <c r="G189" s="65"/>
      <c r="H189" s="65"/>
    </row>
    <row r="190" spans="1:8" x14ac:dyDescent="0.2">
      <c r="A190" s="65"/>
      <c r="B190" s="65"/>
      <c r="C190" s="65"/>
      <c r="D190" s="65"/>
      <c r="E190" s="65"/>
      <c r="F190" s="65"/>
      <c r="G190" s="65"/>
      <c r="H190" s="65"/>
    </row>
    <row r="191" spans="1:8" x14ac:dyDescent="0.2">
      <c r="A191" s="65"/>
      <c r="B191" s="65"/>
      <c r="C191" s="65"/>
      <c r="D191" s="65"/>
      <c r="E191" s="65"/>
      <c r="F191" s="65"/>
      <c r="G191" s="65"/>
      <c r="H191" s="65"/>
    </row>
    <row r="192" spans="1:8" x14ac:dyDescent="0.2">
      <c r="A192" s="65"/>
      <c r="B192" s="65"/>
      <c r="C192" s="65"/>
      <c r="D192" s="65"/>
      <c r="E192" s="65"/>
      <c r="F192" s="65"/>
      <c r="G192" s="65"/>
      <c r="H192" s="65"/>
    </row>
    <row r="193" spans="1:8" x14ac:dyDescent="0.2">
      <c r="A193" s="65"/>
      <c r="B193" s="65"/>
      <c r="C193" s="65"/>
      <c r="D193" s="65"/>
      <c r="E193" s="65"/>
      <c r="F193" s="65"/>
      <c r="G193" s="65"/>
      <c r="H193" s="65"/>
    </row>
    <row r="194" spans="1:8" x14ac:dyDescent="0.2">
      <c r="A194" s="65"/>
      <c r="B194" s="65"/>
      <c r="C194" s="65"/>
      <c r="D194" s="65"/>
      <c r="E194" s="65"/>
      <c r="F194" s="65"/>
      <c r="G194" s="65"/>
      <c r="H194" s="65"/>
    </row>
    <row r="195" spans="1:8" x14ac:dyDescent="0.2">
      <c r="A195" s="65"/>
      <c r="B195" s="65"/>
      <c r="C195" s="65"/>
      <c r="D195" s="65"/>
      <c r="E195" s="65"/>
      <c r="F195" s="65"/>
      <c r="G195" s="65"/>
      <c r="H195" s="65"/>
    </row>
    <row r="196" spans="1:8" x14ac:dyDescent="0.2">
      <c r="A196" s="65"/>
      <c r="B196" s="65"/>
      <c r="C196" s="65"/>
      <c r="D196" s="65"/>
      <c r="E196" s="65"/>
      <c r="F196" s="65"/>
      <c r="G196" s="65"/>
      <c r="H196" s="65"/>
    </row>
    <row r="197" spans="1:8" x14ac:dyDescent="0.2">
      <c r="A197" s="65"/>
      <c r="B197" s="65"/>
      <c r="C197" s="65"/>
      <c r="D197" s="65"/>
      <c r="E197" s="65"/>
      <c r="F197" s="65"/>
      <c r="G197" s="65"/>
      <c r="H197" s="65"/>
    </row>
    <row r="198" spans="1:8" x14ac:dyDescent="0.2">
      <c r="A198" s="65"/>
      <c r="B198" s="65"/>
      <c r="C198" s="65"/>
      <c r="D198" s="65"/>
      <c r="E198" s="65"/>
      <c r="F198" s="65"/>
      <c r="G198" s="65"/>
      <c r="H198" s="65"/>
    </row>
    <row r="199" spans="1:8" x14ac:dyDescent="0.2">
      <c r="A199" s="65"/>
      <c r="B199" s="65"/>
      <c r="C199" s="65"/>
      <c r="D199" s="65"/>
      <c r="E199" s="65"/>
      <c r="F199" s="65"/>
      <c r="G199" s="65"/>
      <c r="H199" s="65"/>
    </row>
    <row r="200" spans="1:8" x14ac:dyDescent="0.2">
      <c r="A200" s="65"/>
      <c r="B200" s="65"/>
      <c r="C200" s="65"/>
      <c r="D200" s="65"/>
      <c r="E200" s="65"/>
      <c r="F200" s="65"/>
      <c r="G200" s="65"/>
      <c r="H200" s="65"/>
    </row>
    <row r="201" spans="1:8" x14ac:dyDescent="0.2">
      <c r="A201" s="65"/>
      <c r="B201" s="65"/>
      <c r="C201" s="65"/>
      <c r="D201" s="65"/>
      <c r="E201" s="65"/>
      <c r="F201" s="65"/>
      <c r="G201" s="65"/>
      <c r="H201" s="65"/>
    </row>
    <row r="202" spans="1:8" x14ac:dyDescent="0.2">
      <c r="A202" s="65"/>
      <c r="B202" s="65"/>
      <c r="C202" s="65"/>
      <c r="D202" s="65"/>
      <c r="E202" s="65"/>
      <c r="F202" s="65"/>
      <c r="G202" s="65"/>
      <c r="H202" s="65"/>
    </row>
    <row r="203" spans="1:8" x14ac:dyDescent="0.2">
      <c r="A203" s="65"/>
      <c r="B203" s="65"/>
      <c r="C203" s="65"/>
      <c r="D203" s="65"/>
      <c r="E203" s="65"/>
      <c r="F203" s="65"/>
      <c r="G203" s="65"/>
      <c r="H203" s="65"/>
    </row>
    <row r="204" spans="1:8" x14ac:dyDescent="0.2">
      <c r="A204" s="65"/>
      <c r="B204" s="65"/>
      <c r="C204" s="65"/>
      <c r="D204" s="65"/>
      <c r="E204" s="65"/>
      <c r="F204" s="65"/>
      <c r="G204" s="65"/>
      <c r="H204" s="65"/>
    </row>
    <row r="205" spans="1:8" x14ac:dyDescent="0.2">
      <c r="A205" s="65"/>
      <c r="B205" s="65"/>
      <c r="C205" s="65"/>
      <c r="D205" s="65"/>
      <c r="E205" s="65"/>
      <c r="F205" s="65"/>
      <c r="G205" s="65"/>
      <c r="H205" s="65"/>
    </row>
    <row r="206" spans="1:8" x14ac:dyDescent="0.2">
      <c r="A206" s="65"/>
      <c r="B206" s="65"/>
      <c r="C206" s="65"/>
      <c r="D206" s="65"/>
      <c r="E206" s="65"/>
      <c r="F206" s="65"/>
      <c r="G206" s="65"/>
      <c r="H206" s="65"/>
    </row>
    <row r="207" spans="1:8" x14ac:dyDescent="0.2">
      <c r="A207" s="65"/>
      <c r="B207" s="65"/>
      <c r="C207" s="65"/>
      <c r="D207" s="65"/>
      <c r="E207" s="65"/>
      <c r="F207" s="65"/>
      <c r="G207" s="65"/>
      <c r="H207" s="65"/>
    </row>
    <row r="208" spans="1:8" x14ac:dyDescent="0.2">
      <c r="A208" s="65"/>
      <c r="B208" s="65"/>
      <c r="C208" s="65"/>
      <c r="D208" s="65"/>
      <c r="E208" s="65"/>
      <c r="F208" s="65"/>
      <c r="G208" s="65"/>
      <c r="H208" s="65"/>
    </row>
    <row r="209" spans="1:8" x14ac:dyDescent="0.2">
      <c r="A209" s="65"/>
      <c r="B209" s="65"/>
      <c r="C209" s="65"/>
      <c r="D209" s="65"/>
      <c r="E209" s="65"/>
      <c r="F209" s="65"/>
      <c r="G209" s="65"/>
      <c r="H209" s="65"/>
    </row>
    <row r="210" spans="1:8" x14ac:dyDescent="0.2">
      <c r="A210" s="65"/>
      <c r="B210" s="65"/>
      <c r="C210" s="65"/>
      <c r="D210" s="65"/>
      <c r="E210" s="65"/>
      <c r="F210" s="65"/>
      <c r="G210" s="65"/>
      <c r="H210" s="65"/>
    </row>
    <row r="211" spans="1:8" x14ac:dyDescent="0.2">
      <c r="A211" s="65"/>
      <c r="B211" s="65"/>
      <c r="C211" s="65"/>
      <c r="D211" s="65"/>
      <c r="E211" s="65"/>
      <c r="F211" s="65"/>
      <c r="G211" s="65"/>
      <c r="H211" s="65"/>
    </row>
    <row r="212" spans="1:8" x14ac:dyDescent="0.2">
      <c r="A212" s="65"/>
      <c r="B212" s="65"/>
      <c r="C212" s="65"/>
      <c r="D212" s="65"/>
      <c r="E212" s="65"/>
      <c r="F212" s="65"/>
      <c r="G212" s="65"/>
      <c r="H212" s="65"/>
    </row>
    <row r="213" spans="1:8" x14ac:dyDescent="0.2">
      <c r="A213" s="65"/>
      <c r="B213" s="65"/>
      <c r="C213" s="65"/>
      <c r="D213" s="65"/>
      <c r="E213" s="65"/>
      <c r="F213" s="65"/>
      <c r="G213" s="65"/>
      <c r="H213" s="65"/>
    </row>
    <row r="214" spans="1:8" x14ac:dyDescent="0.2">
      <c r="A214" s="65"/>
      <c r="B214" s="65"/>
      <c r="C214" s="65"/>
      <c r="D214" s="65"/>
      <c r="E214" s="65"/>
      <c r="F214" s="65"/>
      <c r="G214" s="65"/>
      <c r="H214" s="65"/>
    </row>
    <row r="215" spans="1:8" x14ac:dyDescent="0.2">
      <c r="A215" s="65"/>
      <c r="B215" s="65"/>
      <c r="C215" s="65"/>
      <c r="D215" s="65"/>
      <c r="E215" s="65"/>
      <c r="F215" s="65"/>
      <c r="G215" s="65"/>
      <c r="H215" s="65"/>
    </row>
    <row r="216" spans="1:8" x14ac:dyDescent="0.2">
      <c r="A216" s="65"/>
      <c r="B216" s="65"/>
      <c r="C216" s="65"/>
      <c r="D216" s="65"/>
      <c r="E216" s="65"/>
      <c r="F216" s="65"/>
      <c r="G216" s="65"/>
      <c r="H216" s="65"/>
    </row>
    <row r="217" spans="1:8" x14ac:dyDescent="0.2">
      <c r="A217" s="65"/>
      <c r="B217" s="65"/>
      <c r="C217" s="65"/>
      <c r="D217" s="65"/>
      <c r="E217" s="65"/>
      <c r="F217" s="65"/>
      <c r="G217" s="65"/>
      <c r="H217" s="65"/>
    </row>
    <row r="218" spans="1:8" x14ac:dyDescent="0.2">
      <c r="A218" s="65"/>
      <c r="B218" s="65"/>
      <c r="C218" s="65"/>
      <c r="D218" s="65"/>
      <c r="E218" s="65"/>
      <c r="F218" s="65"/>
      <c r="G218" s="65"/>
      <c r="H218" s="65"/>
    </row>
    <row r="219" spans="1:8" x14ac:dyDescent="0.2">
      <c r="A219" s="65"/>
      <c r="B219" s="65"/>
      <c r="C219" s="65"/>
      <c r="D219" s="65"/>
      <c r="E219" s="65"/>
      <c r="F219" s="65"/>
      <c r="G219" s="65"/>
      <c r="H219" s="65"/>
    </row>
    <row r="220" spans="1:8" x14ac:dyDescent="0.2">
      <c r="A220" s="65"/>
      <c r="B220" s="65"/>
      <c r="C220" s="65"/>
      <c r="D220" s="65"/>
      <c r="E220" s="65"/>
      <c r="F220" s="65"/>
      <c r="G220" s="65"/>
      <c r="H220" s="65"/>
    </row>
    <row r="221" spans="1:8" x14ac:dyDescent="0.2">
      <c r="A221" s="65"/>
      <c r="B221" s="65"/>
      <c r="C221" s="65"/>
      <c r="D221" s="65"/>
      <c r="E221" s="65"/>
      <c r="F221" s="65"/>
      <c r="G221" s="65"/>
      <c r="H221" s="65"/>
    </row>
    <row r="222" spans="1:8" x14ac:dyDescent="0.2">
      <c r="A222" s="65"/>
      <c r="B222" s="65"/>
      <c r="C222" s="65"/>
      <c r="D222" s="65"/>
      <c r="E222" s="65"/>
      <c r="F222" s="65"/>
      <c r="G222" s="65"/>
      <c r="H222" s="65"/>
    </row>
    <row r="223" spans="1:8" x14ac:dyDescent="0.2">
      <c r="A223" s="65"/>
      <c r="B223" s="65"/>
      <c r="C223" s="65"/>
      <c r="D223" s="65"/>
      <c r="E223" s="65"/>
      <c r="F223" s="65"/>
      <c r="G223" s="65"/>
      <c r="H223" s="65"/>
    </row>
    <row r="224" spans="1:8" x14ac:dyDescent="0.2">
      <c r="A224" s="65"/>
      <c r="B224" s="65"/>
      <c r="C224" s="65"/>
      <c r="D224" s="65"/>
      <c r="E224" s="65"/>
      <c r="F224" s="65"/>
      <c r="G224" s="65"/>
      <c r="H224" s="65"/>
    </row>
    <row r="225" spans="1:8" x14ac:dyDescent="0.2">
      <c r="A225" s="65"/>
      <c r="B225" s="65"/>
      <c r="C225" s="65"/>
      <c r="D225" s="65"/>
      <c r="E225" s="65"/>
      <c r="F225" s="65"/>
      <c r="G225" s="65"/>
      <c r="H225" s="65"/>
    </row>
    <row r="226" spans="1:8" x14ac:dyDescent="0.2">
      <c r="A226" s="65"/>
      <c r="B226" s="65"/>
      <c r="C226" s="65"/>
      <c r="D226" s="65"/>
      <c r="E226" s="65"/>
      <c r="F226" s="65"/>
      <c r="G226" s="65"/>
      <c r="H226" s="65"/>
    </row>
    <row r="227" spans="1:8" x14ac:dyDescent="0.2">
      <c r="A227" s="65"/>
      <c r="B227" s="65"/>
      <c r="C227" s="65"/>
      <c r="D227" s="65"/>
      <c r="E227" s="65"/>
      <c r="F227" s="65"/>
      <c r="G227" s="65"/>
      <c r="H227" s="65"/>
    </row>
    <row r="228" spans="1:8" x14ac:dyDescent="0.2">
      <c r="A228" s="65"/>
      <c r="B228" s="65"/>
      <c r="C228" s="65"/>
      <c r="D228" s="65"/>
      <c r="E228" s="65"/>
      <c r="F228" s="65"/>
      <c r="G228" s="65"/>
      <c r="H228" s="65"/>
    </row>
    <row r="229" spans="1:8" x14ac:dyDescent="0.2">
      <c r="A229" s="65"/>
      <c r="B229" s="65"/>
      <c r="C229" s="65"/>
      <c r="D229" s="65"/>
      <c r="E229" s="65"/>
      <c r="F229" s="65"/>
      <c r="G229" s="65"/>
      <c r="H229" s="65"/>
    </row>
    <row r="230" spans="1:8" x14ac:dyDescent="0.2">
      <c r="A230" s="65"/>
      <c r="B230" s="65"/>
      <c r="C230" s="65"/>
      <c r="D230" s="65"/>
      <c r="E230" s="65"/>
      <c r="F230" s="65"/>
      <c r="G230" s="65"/>
      <c r="H230" s="65"/>
    </row>
    <row r="231" spans="1:8" x14ac:dyDescent="0.2">
      <c r="A231" s="65"/>
      <c r="B231" s="65"/>
      <c r="C231" s="65"/>
      <c r="D231" s="65"/>
      <c r="E231" s="65"/>
      <c r="F231" s="65"/>
      <c r="G231" s="65"/>
      <c r="H231" s="65"/>
    </row>
    <row r="232" spans="1:8" x14ac:dyDescent="0.2">
      <c r="A232" s="65"/>
      <c r="B232" s="65"/>
      <c r="C232" s="65"/>
      <c r="D232" s="65"/>
      <c r="E232" s="65"/>
      <c r="F232" s="65"/>
      <c r="G232" s="65"/>
      <c r="H232" s="65"/>
    </row>
    <row r="233" spans="1:8" x14ac:dyDescent="0.2">
      <c r="A233" s="65"/>
      <c r="B233" s="65"/>
      <c r="C233" s="65"/>
      <c r="D233" s="65"/>
      <c r="E233" s="65"/>
      <c r="F233" s="65"/>
      <c r="G233" s="65"/>
      <c r="H233" s="65"/>
    </row>
    <row r="234" spans="1:8" x14ac:dyDescent="0.2">
      <c r="A234" s="65"/>
      <c r="B234" s="65"/>
      <c r="C234" s="65"/>
      <c r="D234" s="65"/>
      <c r="E234" s="65"/>
      <c r="F234" s="65"/>
      <c r="G234" s="65"/>
      <c r="H234" s="65"/>
    </row>
    <row r="235" spans="1:8" x14ac:dyDescent="0.2">
      <c r="A235" s="65"/>
      <c r="B235" s="65"/>
      <c r="C235" s="65"/>
      <c r="D235" s="65"/>
      <c r="E235" s="65"/>
      <c r="F235" s="65"/>
      <c r="G235" s="65"/>
      <c r="H235" s="65"/>
    </row>
    <row r="236" spans="1:8" x14ac:dyDescent="0.2">
      <c r="A236" s="65"/>
      <c r="B236" s="65"/>
      <c r="C236" s="65"/>
      <c r="D236" s="65"/>
      <c r="E236" s="65"/>
      <c r="F236" s="65"/>
      <c r="G236" s="65"/>
      <c r="H236" s="65"/>
    </row>
    <row r="237" spans="1:8" x14ac:dyDescent="0.2">
      <c r="A237" s="65"/>
      <c r="B237" s="65"/>
      <c r="C237" s="65"/>
      <c r="D237" s="65"/>
      <c r="E237" s="65"/>
      <c r="F237" s="65"/>
      <c r="G237" s="65"/>
      <c r="H237" s="65"/>
    </row>
    <row r="238" spans="1:8" x14ac:dyDescent="0.2">
      <c r="A238" s="65"/>
      <c r="B238" s="65"/>
      <c r="C238" s="65"/>
      <c r="D238" s="65"/>
      <c r="E238" s="65"/>
      <c r="F238" s="65"/>
      <c r="G238" s="65"/>
      <c r="H238" s="65"/>
    </row>
    <row r="239" spans="1:8" x14ac:dyDescent="0.2">
      <c r="A239" s="65"/>
      <c r="B239" s="65"/>
      <c r="C239" s="65"/>
      <c r="D239" s="65"/>
      <c r="E239" s="65"/>
      <c r="F239" s="65"/>
      <c r="G239" s="65"/>
      <c r="H239" s="65"/>
    </row>
    <row r="240" spans="1:8" x14ac:dyDescent="0.2">
      <c r="A240" s="65"/>
      <c r="B240" s="65"/>
      <c r="C240" s="65"/>
      <c r="D240" s="65"/>
      <c r="E240" s="65"/>
      <c r="F240" s="65"/>
      <c r="G240" s="65"/>
      <c r="H240" s="65"/>
    </row>
    <row r="241" spans="1:8" x14ac:dyDescent="0.2">
      <c r="A241" s="65"/>
      <c r="B241" s="65"/>
      <c r="C241" s="65"/>
      <c r="D241" s="65"/>
      <c r="E241" s="65"/>
      <c r="F241" s="65"/>
      <c r="G241" s="65"/>
      <c r="H241" s="65"/>
    </row>
    <row r="242" spans="1:8" x14ac:dyDescent="0.2">
      <c r="A242" s="65"/>
      <c r="B242" s="65"/>
      <c r="C242" s="65"/>
      <c r="D242" s="65"/>
      <c r="E242" s="65"/>
      <c r="F242" s="65"/>
      <c r="G242" s="65"/>
      <c r="H242" s="65"/>
    </row>
    <row r="243" spans="1:8" x14ac:dyDescent="0.2">
      <c r="A243" s="65"/>
      <c r="B243" s="65"/>
      <c r="C243" s="65"/>
      <c r="D243" s="65"/>
      <c r="E243" s="65"/>
      <c r="F243" s="65"/>
      <c r="G243" s="65"/>
      <c r="H243" s="65"/>
    </row>
    <row r="244" spans="1:8" x14ac:dyDescent="0.2">
      <c r="A244" s="65"/>
      <c r="B244" s="65"/>
      <c r="C244" s="65"/>
      <c r="D244" s="65"/>
      <c r="E244" s="65"/>
      <c r="F244" s="65"/>
      <c r="G244" s="65"/>
      <c r="H244" s="65"/>
    </row>
    <row r="245" spans="1:8" x14ac:dyDescent="0.2">
      <c r="A245" s="65"/>
      <c r="B245" s="65"/>
      <c r="C245" s="65"/>
      <c r="D245" s="65"/>
      <c r="E245" s="65"/>
      <c r="F245" s="65"/>
      <c r="G245" s="65"/>
      <c r="H245" s="65"/>
    </row>
    <row r="246" spans="1:8" x14ac:dyDescent="0.2">
      <c r="A246" s="65"/>
      <c r="B246" s="65"/>
      <c r="C246" s="65"/>
      <c r="D246" s="65"/>
      <c r="E246" s="65"/>
      <c r="F246" s="65"/>
      <c r="G246" s="65"/>
      <c r="H246" s="65"/>
    </row>
    <row r="247" spans="1:8" x14ac:dyDescent="0.2">
      <c r="A247" s="65"/>
      <c r="B247" s="65"/>
      <c r="C247" s="65"/>
      <c r="D247" s="65"/>
      <c r="E247" s="65"/>
      <c r="F247" s="65"/>
      <c r="G247" s="65"/>
      <c r="H247" s="65"/>
    </row>
    <row r="248" spans="1:8" x14ac:dyDescent="0.2">
      <c r="A248" s="65"/>
      <c r="B248" s="65"/>
      <c r="C248" s="65"/>
      <c r="D248" s="65"/>
      <c r="E248" s="65"/>
      <c r="F248" s="65"/>
      <c r="G248" s="65"/>
      <c r="H248" s="65"/>
    </row>
    <row r="249" spans="1:8" x14ac:dyDescent="0.2">
      <c r="A249" s="65"/>
      <c r="B249" s="65"/>
      <c r="C249" s="65"/>
      <c r="D249" s="65"/>
      <c r="E249" s="65"/>
      <c r="F249" s="65"/>
      <c r="G249" s="65"/>
      <c r="H249" s="65"/>
    </row>
    <row r="250" spans="1:8" x14ac:dyDescent="0.2">
      <c r="A250" s="65"/>
      <c r="B250" s="65"/>
      <c r="C250" s="65"/>
      <c r="D250" s="65"/>
      <c r="E250" s="65"/>
      <c r="F250" s="65"/>
      <c r="G250" s="65"/>
      <c r="H250" s="65"/>
    </row>
    <row r="251" spans="1:8" x14ac:dyDescent="0.2">
      <c r="A251" s="65"/>
      <c r="B251" s="65"/>
      <c r="C251" s="65"/>
      <c r="D251" s="65"/>
      <c r="E251" s="65"/>
      <c r="F251" s="65"/>
      <c r="G251" s="65"/>
      <c r="H251" s="65"/>
    </row>
    <row r="252" spans="1:8" x14ac:dyDescent="0.2">
      <c r="A252" s="65"/>
      <c r="B252" s="65"/>
      <c r="C252" s="65"/>
      <c r="D252" s="65"/>
      <c r="E252" s="65"/>
      <c r="F252" s="65"/>
      <c r="G252" s="65"/>
      <c r="H252" s="65"/>
    </row>
    <row r="253" spans="1:8" x14ac:dyDescent="0.2">
      <c r="A253" s="65"/>
      <c r="B253" s="65"/>
      <c r="C253" s="65"/>
      <c r="D253" s="65"/>
      <c r="E253" s="65"/>
      <c r="F253" s="65"/>
      <c r="G253" s="65"/>
      <c r="H253" s="65"/>
    </row>
    <row r="254" spans="1:8" x14ac:dyDescent="0.2">
      <c r="A254" s="65"/>
      <c r="B254" s="65"/>
      <c r="C254" s="65"/>
      <c r="D254" s="65"/>
      <c r="E254" s="65"/>
      <c r="F254" s="65"/>
      <c r="G254" s="65"/>
      <c r="H254" s="65"/>
    </row>
    <row r="255" spans="1:8" x14ac:dyDescent="0.2">
      <c r="A255" s="65"/>
      <c r="B255" s="65"/>
      <c r="C255" s="65"/>
      <c r="D255" s="65"/>
      <c r="E255" s="65"/>
      <c r="F255" s="65"/>
      <c r="G255" s="65"/>
      <c r="H255" s="65"/>
    </row>
    <row r="256" spans="1:8" x14ac:dyDescent="0.2">
      <c r="A256" s="65"/>
      <c r="B256" s="65"/>
      <c r="C256" s="65"/>
      <c r="D256" s="65"/>
      <c r="E256" s="65"/>
      <c r="F256" s="65"/>
      <c r="G256" s="65"/>
      <c r="H256" s="65"/>
    </row>
    <row r="257" spans="1:8" x14ac:dyDescent="0.2">
      <c r="A257" s="65"/>
      <c r="B257" s="65"/>
      <c r="C257" s="65"/>
      <c r="D257" s="65"/>
      <c r="E257" s="65"/>
      <c r="F257" s="65"/>
      <c r="G257" s="65"/>
      <c r="H257" s="65"/>
    </row>
    <row r="258" spans="1:8" x14ac:dyDescent="0.2">
      <c r="A258" s="65"/>
      <c r="B258" s="65"/>
      <c r="C258" s="65"/>
      <c r="D258" s="65"/>
      <c r="E258" s="65"/>
      <c r="F258" s="65"/>
      <c r="G258" s="65"/>
      <c r="H258" s="65"/>
    </row>
    <row r="259" spans="1:8" x14ac:dyDescent="0.2">
      <c r="A259" s="65"/>
      <c r="B259" s="65"/>
      <c r="C259" s="65"/>
      <c r="D259" s="65"/>
      <c r="E259" s="65"/>
      <c r="F259" s="65"/>
      <c r="G259" s="65"/>
      <c r="H259" s="65"/>
    </row>
    <row r="260" spans="1:8" x14ac:dyDescent="0.2">
      <c r="A260" s="65"/>
      <c r="B260" s="65"/>
      <c r="C260" s="65"/>
      <c r="D260" s="65"/>
      <c r="E260" s="65"/>
      <c r="F260" s="65"/>
      <c r="G260" s="65"/>
      <c r="H260" s="65"/>
    </row>
    <row r="261" spans="1:8" x14ac:dyDescent="0.2">
      <c r="A261" s="65"/>
      <c r="B261" s="65"/>
      <c r="C261" s="65"/>
      <c r="D261" s="65"/>
      <c r="E261" s="65"/>
      <c r="F261" s="65"/>
      <c r="G261" s="65"/>
      <c r="H261" s="65"/>
    </row>
    <row r="262" spans="1:8" x14ac:dyDescent="0.2">
      <c r="A262" s="65"/>
      <c r="B262" s="65"/>
      <c r="C262" s="65"/>
      <c r="D262" s="65"/>
      <c r="E262" s="65"/>
      <c r="F262" s="65"/>
      <c r="G262" s="65"/>
      <c r="H262" s="65"/>
    </row>
    <row r="263" spans="1:8" x14ac:dyDescent="0.2">
      <c r="A263" s="65"/>
      <c r="B263" s="65"/>
      <c r="C263" s="65"/>
      <c r="D263" s="65"/>
      <c r="E263" s="65"/>
      <c r="F263" s="65"/>
      <c r="G263" s="65"/>
      <c r="H263" s="65"/>
    </row>
    <row r="264" spans="1:8" x14ac:dyDescent="0.2">
      <c r="A264" s="65"/>
      <c r="B264" s="65"/>
      <c r="C264" s="65"/>
      <c r="D264" s="65"/>
      <c r="E264" s="65"/>
      <c r="F264" s="65"/>
      <c r="G264" s="65"/>
      <c r="H264" s="65"/>
    </row>
    <row r="265" spans="1:8" x14ac:dyDescent="0.2">
      <c r="A265" s="65"/>
      <c r="B265" s="65"/>
      <c r="C265" s="65"/>
      <c r="D265" s="65"/>
      <c r="E265" s="65"/>
      <c r="F265" s="65"/>
      <c r="G265" s="65"/>
      <c r="H265" s="65"/>
    </row>
    <row r="266" spans="1:8" x14ac:dyDescent="0.2">
      <c r="A266" s="65"/>
      <c r="B266" s="65"/>
      <c r="C266" s="65"/>
      <c r="D266" s="65"/>
      <c r="E266" s="65"/>
      <c r="F266" s="65"/>
      <c r="G266" s="65"/>
      <c r="H266" s="65"/>
    </row>
    <row r="267" spans="1:8" x14ac:dyDescent="0.2">
      <c r="A267" s="65"/>
      <c r="B267" s="65"/>
      <c r="C267" s="65"/>
      <c r="D267" s="65"/>
      <c r="E267" s="65"/>
      <c r="F267" s="65"/>
      <c r="G267" s="65"/>
      <c r="H267" s="65"/>
    </row>
    <row r="268" spans="1:8" x14ac:dyDescent="0.2">
      <c r="A268" s="65"/>
      <c r="B268" s="65"/>
      <c r="C268" s="65"/>
      <c r="D268" s="65"/>
      <c r="E268" s="65"/>
      <c r="F268" s="65"/>
      <c r="G268" s="65"/>
      <c r="H268" s="65"/>
    </row>
    <row r="269" spans="1:8" x14ac:dyDescent="0.2">
      <c r="A269" s="65"/>
      <c r="B269" s="65"/>
      <c r="C269" s="65"/>
      <c r="D269" s="65"/>
      <c r="E269" s="65"/>
      <c r="F269" s="65"/>
      <c r="G269" s="65"/>
      <c r="H269" s="65"/>
    </row>
    <row r="270" spans="1:8" x14ac:dyDescent="0.2">
      <c r="A270" s="65"/>
      <c r="B270" s="65"/>
      <c r="C270" s="65"/>
      <c r="D270" s="65"/>
      <c r="E270" s="65"/>
      <c r="F270" s="65"/>
      <c r="G270" s="65"/>
      <c r="H270" s="65"/>
    </row>
    <row r="271" spans="1:8" x14ac:dyDescent="0.2">
      <c r="A271" s="65"/>
      <c r="B271" s="65"/>
      <c r="C271" s="65"/>
      <c r="D271" s="65"/>
      <c r="E271" s="65"/>
      <c r="F271" s="65"/>
      <c r="G271" s="65"/>
      <c r="H271" s="65"/>
    </row>
    <row r="272" spans="1:8" x14ac:dyDescent="0.2">
      <c r="A272" s="65"/>
      <c r="B272" s="65"/>
      <c r="C272" s="65"/>
      <c r="D272" s="65"/>
      <c r="E272" s="65"/>
      <c r="F272" s="65"/>
      <c r="G272" s="65"/>
      <c r="H272" s="65"/>
    </row>
    <row r="273" spans="1:8" x14ac:dyDescent="0.2">
      <c r="A273" s="65"/>
      <c r="B273" s="65"/>
      <c r="C273" s="65"/>
      <c r="D273" s="65"/>
      <c r="E273" s="65"/>
      <c r="F273" s="65"/>
      <c r="G273" s="65"/>
      <c r="H273" s="65"/>
    </row>
    <row r="274" spans="1:8" x14ac:dyDescent="0.2">
      <c r="A274" s="65"/>
      <c r="B274" s="65"/>
      <c r="C274" s="65"/>
      <c r="D274" s="65"/>
      <c r="E274" s="65"/>
      <c r="F274" s="65"/>
      <c r="G274" s="65"/>
      <c r="H274" s="65"/>
    </row>
    <row r="275" spans="1:8" x14ac:dyDescent="0.2">
      <c r="A275" s="65"/>
      <c r="B275" s="65"/>
      <c r="C275" s="65"/>
      <c r="D275" s="65"/>
      <c r="E275" s="65"/>
      <c r="F275" s="65"/>
      <c r="G275" s="65"/>
      <c r="H275" s="65"/>
    </row>
    <row r="276" spans="1:8" x14ac:dyDescent="0.2">
      <c r="A276" s="65"/>
      <c r="B276" s="65"/>
      <c r="C276" s="65"/>
      <c r="D276" s="65"/>
      <c r="E276" s="65"/>
      <c r="F276" s="65"/>
      <c r="G276" s="65"/>
      <c r="H276" s="65"/>
    </row>
    <row r="277" spans="1:8" x14ac:dyDescent="0.2">
      <c r="A277" s="65"/>
      <c r="B277" s="65"/>
      <c r="C277" s="65"/>
      <c r="D277" s="65"/>
      <c r="E277" s="65"/>
      <c r="F277" s="65"/>
      <c r="G277" s="65"/>
      <c r="H277" s="65"/>
    </row>
    <row r="278" spans="1:8" x14ac:dyDescent="0.2">
      <c r="A278" s="65"/>
      <c r="B278" s="65"/>
      <c r="C278" s="65"/>
      <c r="D278" s="65"/>
      <c r="E278" s="65"/>
      <c r="F278" s="65"/>
      <c r="G278" s="65"/>
      <c r="H278" s="65"/>
    </row>
    <row r="279" spans="1:8" x14ac:dyDescent="0.2">
      <c r="A279" s="65"/>
      <c r="B279" s="65"/>
      <c r="C279" s="65"/>
      <c r="D279" s="65"/>
      <c r="E279" s="65"/>
      <c r="F279" s="65"/>
      <c r="G279" s="65"/>
      <c r="H279" s="65"/>
    </row>
    <row r="280" spans="1:8" x14ac:dyDescent="0.2">
      <c r="A280" s="65"/>
      <c r="B280" s="65"/>
      <c r="C280" s="65"/>
      <c r="D280" s="65"/>
      <c r="E280" s="65"/>
      <c r="F280" s="65"/>
      <c r="G280" s="65"/>
      <c r="H280" s="65"/>
    </row>
    <row r="281" spans="1:8" x14ac:dyDescent="0.2">
      <c r="A281" s="65"/>
      <c r="B281" s="65"/>
      <c r="C281" s="65"/>
      <c r="D281" s="65"/>
      <c r="E281" s="65"/>
      <c r="F281" s="65"/>
      <c r="G281" s="65"/>
      <c r="H281" s="65"/>
    </row>
    <row r="282" spans="1:8" x14ac:dyDescent="0.2">
      <c r="A282" s="65"/>
      <c r="B282" s="65"/>
      <c r="C282" s="65"/>
      <c r="D282" s="65"/>
      <c r="E282" s="65"/>
      <c r="F282" s="65"/>
      <c r="G282" s="65"/>
      <c r="H282" s="65"/>
    </row>
    <row r="283" spans="1:8" x14ac:dyDescent="0.2">
      <c r="A283" s="65"/>
      <c r="B283" s="65"/>
      <c r="C283" s="65"/>
      <c r="D283" s="65"/>
      <c r="E283" s="65"/>
      <c r="F283" s="65"/>
      <c r="G283" s="65"/>
      <c r="H283" s="65"/>
    </row>
    <row r="284" spans="1:8" x14ac:dyDescent="0.2">
      <c r="A284" s="65"/>
      <c r="B284" s="65"/>
      <c r="C284" s="65"/>
      <c r="D284" s="65"/>
      <c r="E284" s="65"/>
      <c r="F284" s="65"/>
      <c r="G284" s="65"/>
      <c r="H284" s="65"/>
    </row>
    <row r="285" spans="1:8" x14ac:dyDescent="0.2">
      <c r="A285" s="65"/>
      <c r="B285" s="65"/>
      <c r="C285" s="65"/>
      <c r="D285" s="65"/>
      <c r="E285" s="65"/>
      <c r="F285" s="65"/>
      <c r="G285" s="65"/>
      <c r="H285" s="65"/>
    </row>
    <row r="286" spans="1:8" x14ac:dyDescent="0.2">
      <c r="A286" s="65"/>
      <c r="B286" s="65"/>
      <c r="C286" s="65"/>
      <c r="D286" s="65"/>
      <c r="E286" s="65"/>
      <c r="F286" s="65"/>
      <c r="G286" s="65"/>
      <c r="H286" s="65"/>
    </row>
    <row r="287" spans="1:8" x14ac:dyDescent="0.2">
      <c r="A287" s="65"/>
      <c r="B287" s="65"/>
      <c r="C287" s="65"/>
      <c r="D287" s="65"/>
      <c r="E287" s="65"/>
      <c r="F287" s="65"/>
      <c r="G287" s="65"/>
      <c r="H287" s="65"/>
    </row>
    <row r="288" spans="1:8" x14ac:dyDescent="0.2">
      <c r="A288" s="65"/>
      <c r="B288" s="65"/>
      <c r="C288" s="65"/>
      <c r="D288" s="65"/>
      <c r="E288" s="65"/>
      <c r="F288" s="65"/>
      <c r="G288" s="65"/>
      <c r="H288" s="65"/>
    </row>
    <row r="289" spans="1:8" x14ac:dyDescent="0.2">
      <c r="A289" s="65"/>
      <c r="B289" s="65"/>
      <c r="C289" s="65"/>
      <c r="D289" s="65"/>
      <c r="E289" s="65"/>
      <c r="F289" s="65"/>
      <c r="G289" s="65"/>
      <c r="H289" s="65"/>
    </row>
    <row r="290" spans="1:8" x14ac:dyDescent="0.2">
      <c r="A290" s="65"/>
      <c r="B290" s="65"/>
      <c r="C290" s="65"/>
      <c r="D290" s="65"/>
      <c r="E290" s="65"/>
      <c r="F290" s="65"/>
      <c r="G290" s="65"/>
      <c r="H290" s="65"/>
    </row>
    <row r="291" spans="1:8" x14ac:dyDescent="0.2">
      <c r="A291" s="65"/>
      <c r="B291" s="65"/>
      <c r="C291" s="65"/>
      <c r="D291" s="65"/>
      <c r="E291" s="65"/>
      <c r="F291" s="65"/>
      <c r="G291" s="65"/>
      <c r="H291" s="65"/>
    </row>
    <row r="292" spans="1:8" x14ac:dyDescent="0.2">
      <c r="A292" s="65"/>
      <c r="B292" s="65"/>
      <c r="C292" s="65"/>
      <c r="D292" s="65"/>
      <c r="E292" s="65"/>
      <c r="F292" s="65"/>
      <c r="G292" s="65"/>
      <c r="H292" s="65"/>
    </row>
    <row r="293" spans="1:8" x14ac:dyDescent="0.2">
      <c r="A293" s="65"/>
      <c r="B293" s="65"/>
      <c r="C293" s="65"/>
      <c r="D293" s="65"/>
      <c r="E293" s="65"/>
      <c r="F293" s="65"/>
      <c r="G293" s="65"/>
      <c r="H293" s="65"/>
    </row>
    <row r="294" spans="1:8" x14ac:dyDescent="0.2">
      <c r="A294" s="65"/>
      <c r="B294" s="65"/>
      <c r="C294" s="65"/>
      <c r="D294" s="65"/>
      <c r="E294" s="65"/>
      <c r="F294" s="65"/>
      <c r="G294" s="65"/>
      <c r="H294" s="65"/>
    </row>
    <row r="295" spans="1:8" x14ac:dyDescent="0.2">
      <c r="A295" s="65"/>
      <c r="B295" s="65"/>
      <c r="C295" s="65"/>
      <c r="D295" s="65"/>
      <c r="E295" s="65"/>
      <c r="F295" s="65"/>
      <c r="G295" s="65"/>
      <c r="H295" s="65"/>
    </row>
    <row r="296" spans="1:8" x14ac:dyDescent="0.2">
      <c r="A296" s="65"/>
      <c r="B296" s="65"/>
      <c r="C296" s="65"/>
      <c r="D296" s="65"/>
      <c r="E296" s="65"/>
      <c r="F296" s="65"/>
      <c r="G296" s="65"/>
      <c r="H296" s="65"/>
    </row>
    <row r="297" spans="1:8" x14ac:dyDescent="0.2">
      <c r="A297" s="65"/>
      <c r="B297" s="65"/>
      <c r="C297" s="65"/>
      <c r="D297" s="65"/>
      <c r="E297" s="65"/>
      <c r="F297" s="65"/>
      <c r="G297" s="65"/>
      <c r="H297" s="65"/>
    </row>
    <row r="298" spans="1:8" x14ac:dyDescent="0.2">
      <c r="A298" s="65"/>
      <c r="B298" s="65"/>
      <c r="C298" s="65"/>
      <c r="D298" s="65"/>
      <c r="E298" s="65"/>
      <c r="F298" s="65"/>
      <c r="G298" s="65"/>
      <c r="H298" s="65"/>
    </row>
    <row r="299" spans="1:8" x14ac:dyDescent="0.2">
      <c r="A299" s="65"/>
      <c r="B299" s="65"/>
      <c r="C299" s="65"/>
      <c r="D299" s="65"/>
      <c r="E299" s="65"/>
      <c r="F299" s="65"/>
      <c r="G299" s="65"/>
      <c r="H299" s="65"/>
    </row>
    <row r="300" spans="1:8" x14ac:dyDescent="0.2">
      <c r="A300" s="65"/>
      <c r="B300" s="65"/>
      <c r="C300" s="65"/>
      <c r="D300" s="65"/>
      <c r="E300" s="65"/>
      <c r="F300" s="65"/>
      <c r="G300" s="65"/>
      <c r="H300" s="65"/>
    </row>
    <row r="301" spans="1:8" x14ac:dyDescent="0.2">
      <c r="A301" s="65"/>
      <c r="B301" s="65"/>
      <c r="C301" s="65"/>
      <c r="D301" s="65"/>
      <c r="E301" s="65"/>
      <c r="F301" s="65"/>
      <c r="G301" s="65"/>
      <c r="H301" s="65"/>
    </row>
    <row r="302" spans="1:8" x14ac:dyDescent="0.2">
      <c r="A302" s="65"/>
      <c r="B302" s="65"/>
      <c r="C302" s="65"/>
      <c r="D302" s="65"/>
      <c r="E302" s="65"/>
      <c r="F302" s="65"/>
      <c r="G302" s="65"/>
      <c r="H302" s="65"/>
    </row>
    <row r="303" spans="1:8" x14ac:dyDescent="0.2">
      <c r="A303" s="65"/>
      <c r="B303" s="65"/>
      <c r="C303" s="65"/>
      <c r="D303" s="65"/>
      <c r="E303" s="65"/>
      <c r="F303" s="65"/>
      <c r="G303" s="65"/>
      <c r="H303" s="65"/>
    </row>
    <row r="304" spans="1:8" x14ac:dyDescent="0.2">
      <c r="A304" s="65"/>
      <c r="B304" s="65"/>
      <c r="C304" s="65"/>
      <c r="D304" s="65"/>
      <c r="E304" s="65"/>
      <c r="F304" s="65"/>
      <c r="G304" s="65"/>
      <c r="H304" s="65"/>
    </row>
    <row r="305" spans="1:8" x14ac:dyDescent="0.2">
      <c r="A305" s="65"/>
      <c r="B305" s="65"/>
      <c r="C305" s="65"/>
      <c r="D305" s="65"/>
      <c r="E305" s="65"/>
      <c r="F305" s="65"/>
      <c r="G305" s="65"/>
      <c r="H305" s="65"/>
    </row>
    <row r="306" spans="1:8" x14ac:dyDescent="0.2">
      <c r="A306" s="65"/>
      <c r="B306" s="65"/>
      <c r="C306" s="65"/>
      <c r="D306" s="65"/>
      <c r="E306" s="65"/>
      <c r="F306" s="65"/>
      <c r="G306" s="65"/>
      <c r="H306" s="65"/>
    </row>
    <row r="307" spans="1:8" x14ac:dyDescent="0.2">
      <c r="A307" s="65"/>
      <c r="B307" s="65"/>
      <c r="C307" s="65"/>
      <c r="D307" s="65"/>
      <c r="E307" s="65"/>
      <c r="F307" s="65"/>
      <c r="G307" s="65"/>
      <c r="H307" s="65"/>
    </row>
    <row r="308" spans="1:8" x14ac:dyDescent="0.2">
      <c r="A308" s="65"/>
      <c r="B308" s="65"/>
      <c r="C308" s="65"/>
      <c r="D308" s="65"/>
      <c r="E308" s="65"/>
      <c r="F308" s="65"/>
      <c r="G308" s="65"/>
      <c r="H308" s="65"/>
    </row>
    <row r="309" spans="1:8" x14ac:dyDescent="0.2">
      <c r="A309" s="65"/>
      <c r="B309" s="65"/>
      <c r="C309" s="65"/>
      <c r="D309" s="65"/>
      <c r="E309" s="65"/>
      <c r="F309" s="65"/>
      <c r="G309" s="65"/>
      <c r="H309" s="65"/>
    </row>
    <row r="310" spans="1:8" x14ac:dyDescent="0.2">
      <c r="A310" s="65"/>
      <c r="B310" s="65"/>
      <c r="C310" s="65"/>
      <c r="D310" s="65"/>
      <c r="E310" s="65"/>
      <c r="F310" s="65"/>
      <c r="G310" s="65"/>
      <c r="H310" s="65"/>
    </row>
    <row r="311" spans="1:8" x14ac:dyDescent="0.2">
      <c r="A311" s="65"/>
      <c r="B311" s="65"/>
      <c r="C311" s="65"/>
      <c r="D311" s="65"/>
      <c r="E311" s="65"/>
      <c r="F311" s="65"/>
      <c r="G311" s="65"/>
      <c r="H311" s="65"/>
    </row>
    <row r="312" spans="1:8" x14ac:dyDescent="0.2">
      <c r="A312" s="65"/>
      <c r="B312" s="65"/>
      <c r="C312" s="65"/>
      <c r="D312" s="65"/>
      <c r="E312" s="65"/>
      <c r="F312" s="65"/>
      <c r="G312" s="65"/>
      <c r="H312" s="65"/>
    </row>
    <row r="313" spans="1:8" x14ac:dyDescent="0.2">
      <c r="A313" s="65"/>
      <c r="B313" s="65"/>
      <c r="C313" s="65"/>
      <c r="D313" s="65"/>
      <c r="E313" s="65"/>
      <c r="F313" s="65"/>
      <c r="G313" s="65"/>
      <c r="H313" s="65"/>
    </row>
    <row r="314" spans="1:8" x14ac:dyDescent="0.2">
      <c r="A314" s="65"/>
      <c r="B314" s="65"/>
      <c r="C314" s="65"/>
      <c r="D314" s="65"/>
      <c r="E314" s="65"/>
      <c r="F314" s="65"/>
      <c r="G314" s="65"/>
      <c r="H314" s="65"/>
    </row>
    <row r="315" spans="1:8" x14ac:dyDescent="0.2">
      <c r="A315" s="65"/>
      <c r="B315" s="65"/>
      <c r="C315" s="65"/>
      <c r="D315" s="65"/>
      <c r="E315" s="65"/>
      <c r="F315" s="65"/>
      <c r="G315" s="65"/>
      <c r="H315" s="65"/>
    </row>
    <row r="316" spans="1:8" x14ac:dyDescent="0.2">
      <c r="A316" s="65"/>
      <c r="B316" s="65"/>
      <c r="C316" s="65"/>
      <c r="D316" s="65"/>
      <c r="E316" s="65"/>
      <c r="F316" s="65"/>
      <c r="G316" s="65"/>
      <c r="H316" s="65"/>
    </row>
    <row r="317" spans="1:8" x14ac:dyDescent="0.2">
      <c r="A317" s="65"/>
      <c r="B317" s="65"/>
      <c r="C317" s="65"/>
      <c r="D317" s="65"/>
      <c r="E317" s="65"/>
      <c r="F317" s="65"/>
      <c r="G317" s="65"/>
      <c r="H317" s="65"/>
    </row>
    <row r="318" spans="1:8" x14ac:dyDescent="0.2">
      <c r="A318" s="65"/>
      <c r="B318" s="65"/>
      <c r="C318" s="65"/>
      <c r="D318" s="65"/>
      <c r="E318" s="65"/>
      <c r="F318" s="65"/>
      <c r="G318" s="65"/>
      <c r="H318" s="65"/>
    </row>
    <row r="319" spans="1:8" x14ac:dyDescent="0.2">
      <c r="A319" s="65"/>
      <c r="B319" s="65"/>
      <c r="C319" s="65"/>
      <c r="D319" s="65"/>
      <c r="E319" s="65"/>
      <c r="F319" s="65"/>
      <c r="G319" s="65"/>
      <c r="H319" s="65"/>
    </row>
    <row r="320" spans="1:8" x14ac:dyDescent="0.2">
      <c r="A320" s="65"/>
      <c r="B320" s="65"/>
      <c r="C320" s="65"/>
      <c r="D320" s="65"/>
      <c r="E320" s="65"/>
      <c r="F320" s="65"/>
      <c r="G320" s="65"/>
      <c r="H320" s="65"/>
    </row>
    <row r="321" spans="1:8" x14ac:dyDescent="0.2">
      <c r="A321" s="65"/>
      <c r="B321" s="65"/>
      <c r="C321" s="65"/>
      <c r="D321" s="65"/>
      <c r="E321" s="65"/>
      <c r="F321" s="65"/>
      <c r="G321" s="65"/>
      <c r="H321" s="65"/>
    </row>
    <row r="322" spans="1:8" x14ac:dyDescent="0.2">
      <c r="A322" s="65"/>
      <c r="B322" s="65"/>
      <c r="C322" s="65"/>
      <c r="D322" s="65"/>
      <c r="E322" s="65"/>
      <c r="F322" s="65"/>
      <c r="G322" s="65"/>
      <c r="H322" s="65"/>
    </row>
    <row r="323" spans="1:8" x14ac:dyDescent="0.2">
      <c r="A323" s="65"/>
      <c r="B323" s="65"/>
      <c r="C323" s="65"/>
      <c r="D323" s="65"/>
      <c r="E323" s="65"/>
      <c r="F323" s="65"/>
      <c r="G323" s="65"/>
      <c r="H323" s="65"/>
    </row>
    <row r="324" spans="1:8" x14ac:dyDescent="0.2">
      <c r="A324" s="65"/>
      <c r="B324" s="65"/>
      <c r="C324" s="65"/>
      <c r="D324" s="65"/>
      <c r="E324" s="65"/>
      <c r="F324" s="65"/>
      <c r="G324" s="65"/>
      <c r="H324" s="65"/>
    </row>
    <row r="325" spans="1:8" x14ac:dyDescent="0.2">
      <c r="A325" s="65"/>
      <c r="B325" s="65"/>
      <c r="C325" s="65"/>
      <c r="D325" s="65"/>
      <c r="E325" s="65"/>
      <c r="F325" s="65"/>
      <c r="G325" s="65"/>
      <c r="H325" s="65"/>
    </row>
    <row r="326" spans="1:8" x14ac:dyDescent="0.2">
      <c r="A326" s="65"/>
      <c r="B326" s="65"/>
      <c r="C326" s="65"/>
      <c r="D326" s="65"/>
      <c r="E326" s="65"/>
      <c r="F326" s="65"/>
      <c r="G326" s="65"/>
      <c r="H326" s="65"/>
    </row>
    <row r="327" spans="1:8" x14ac:dyDescent="0.2">
      <c r="A327" s="65"/>
      <c r="B327" s="65"/>
      <c r="C327" s="65"/>
      <c r="D327" s="65"/>
      <c r="E327" s="65"/>
      <c r="F327" s="65"/>
      <c r="G327" s="65"/>
      <c r="H327" s="65"/>
    </row>
    <row r="328" spans="1:8" x14ac:dyDescent="0.2">
      <c r="A328" s="65"/>
      <c r="B328" s="65"/>
      <c r="C328" s="65"/>
      <c r="D328" s="65"/>
      <c r="E328" s="65"/>
      <c r="F328" s="65"/>
      <c r="G328" s="65"/>
      <c r="H328" s="65"/>
    </row>
    <row r="329" spans="1:8" x14ac:dyDescent="0.2">
      <c r="A329" s="65"/>
      <c r="B329" s="65"/>
      <c r="C329" s="65"/>
      <c r="D329" s="65"/>
      <c r="E329" s="65"/>
      <c r="F329" s="65"/>
      <c r="G329" s="65"/>
      <c r="H329" s="65"/>
    </row>
    <row r="330" spans="1:8" x14ac:dyDescent="0.2">
      <c r="A330" s="65"/>
      <c r="B330" s="65"/>
      <c r="C330" s="65"/>
      <c r="D330" s="65"/>
      <c r="E330" s="65"/>
      <c r="F330" s="65"/>
      <c r="G330" s="65"/>
      <c r="H330" s="65"/>
    </row>
    <row r="331" spans="1:8" x14ac:dyDescent="0.2">
      <c r="A331" s="65"/>
      <c r="B331" s="65"/>
      <c r="C331" s="65"/>
      <c r="D331" s="65"/>
      <c r="E331" s="65"/>
      <c r="F331" s="65"/>
      <c r="G331" s="65"/>
      <c r="H331" s="65"/>
    </row>
    <row r="332" spans="1:8" x14ac:dyDescent="0.2">
      <c r="A332" s="65"/>
      <c r="B332" s="65"/>
      <c r="C332" s="65"/>
      <c r="D332" s="65"/>
      <c r="E332" s="65"/>
      <c r="F332" s="65"/>
      <c r="G332" s="65"/>
      <c r="H332" s="65"/>
    </row>
    <row r="333" spans="1:8" x14ac:dyDescent="0.2">
      <c r="A333" s="65"/>
      <c r="B333" s="65"/>
      <c r="C333" s="65"/>
      <c r="D333" s="65"/>
      <c r="E333" s="65"/>
      <c r="F333" s="65"/>
      <c r="G333" s="65"/>
      <c r="H333" s="65"/>
    </row>
    <row r="334" spans="1:8" x14ac:dyDescent="0.2">
      <c r="A334" s="65"/>
      <c r="B334" s="65"/>
      <c r="C334" s="65"/>
      <c r="D334" s="65"/>
      <c r="E334" s="65"/>
      <c r="F334" s="65"/>
      <c r="G334" s="65"/>
      <c r="H334" s="65"/>
    </row>
    <row r="335" spans="1:8" x14ac:dyDescent="0.2">
      <c r="A335" s="65"/>
      <c r="B335" s="65"/>
      <c r="C335" s="65"/>
      <c r="D335" s="65"/>
      <c r="E335" s="65"/>
      <c r="F335" s="65"/>
      <c r="G335" s="65"/>
      <c r="H335" s="65"/>
    </row>
    <row r="336" spans="1:8" x14ac:dyDescent="0.2">
      <c r="A336" s="65"/>
      <c r="B336" s="65"/>
      <c r="C336" s="65"/>
      <c r="D336" s="65"/>
      <c r="E336" s="65"/>
      <c r="F336" s="65"/>
      <c r="G336" s="65"/>
      <c r="H336" s="65"/>
    </row>
    <row r="337" spans="1:8" x14ac:dyDescent="0.2">
      <c r="A337" s="65"/>
      <c r="B337" s="65"/>
      <c r="C337" s="65"/>
      <c r="D337" s="65"/>
      <c r="E337" s="65"/>
      <c r="F337" s="65"/>
      <c r="G337" s="65"/>
      <c r="H337" s="65"/>
    </row>
    <row r="338" spans="1:8" x14ac:dyDescent="0.2">
      <c r="A338" s="65"/>
      <c r="B338" s="65"/>
      <c r="C338" s="65"/>
      <c r="D338" s="65"/>
      <c r="E338" s="65"/>
      <c r="F338" s="65"/>
      <c r="G338" s="65"/>
      <c r="H338" s="65"/>
    </row>
    <row r="339" spans="1:8" x14ac:dyDescent="0.2">
      <c r="A339" s="65"/>
      <c r="B339" s="65"/>
      <c r="C339" s="65"/>
      <c r="D339" s="65"/>
      <c r="E339" s="65"/>
      <c r="F339" s="65"/>
      <c r="G339" s="65"/>
      <c r="H339" s="65"/>
    </row>
    <row r="340" spans="1:8" x14ac:dyDescent="0.2">
      <c r="A340" s="65"/>
      <c r="B340" s="65"/>
      <c r="C340" s="65"/>
      <c r="D340" s="65"/>
      <c r="E340" s="65"/>
      <c r="F340" s="65"/>
      <c r="G340" s="65"/>
      <c r="H340" s="65"/>
    </row>
    <row r="341" spans="1:8" x14ac:dyDescent="0.2">
      <c r="A341" s="65"/>
      <c r="B341" s="65"/>
      <c r="C341" s="65"/>
      <c r="D341" s="65"/>
      <c r="E341" s="65"/>
      <c r="F341" s="65"/>
      <c r="G341" s="65"/>
      <c r="H341" s="65"/>
    </row>
    <row r="342" spans="1:8" x14ac:dyDescent="0.2">
      <c r="A342" s="65"/>
      <c r="B342" s="65"/>
      <c r="C342" s="65"/>
      <c r="D342" s="65"/>
      <c r="E342" s="65"/>
      <c r="F342" s="65"/>
      <c r="G342" s="65"/>
      <c r="H342" s="65"/>
    </row>
    <row r="343" spans="1:8" x14ac:dyDescent="0.2">
      <c r="A343" s="65"/>
      <c r="B343" s="65"/>
      <c r="C343" s="65"/>
      <c r="D343" s="65"/>
      <c r="E343" s="65"/>
      <c r="F343" s="65"/>
      <c r="G343" s="65"/>
      <c r="H343" s="65"/>
    </row>
    <row r="344" spans="1:8" x14ac:dyDescent="0.2">
      <c r="A344" s="65"/>
      <c r="B344" s="65"/>
      <c r="C344" s="65"/>
      <c r="D344" s="65"/>
      <c r="E344" s="65"/>
      <c r="F344" s="65"/>
      <c r="G344" s="65"/>
      <c r="H344" s="65"/>
    </row>
    <row r="345" spans="1:8" x14ac:dyDescent="0.2">
      <c r="A345" s="65"/>
      <c r="B345" s="65"/>
      <c r="C345" s="65"/>
      <c r="D345" s="65"/>
      <c r="E345" s="65"/>
      <c r="F345" s="65"/>
      <c r="G345" s="65"/>
      <c r="H345" s="65"/>
    </row>
    <row r="346" spans="1:8" x14ac:dyDescent="0.2">
      <c r="A346" s="65"/>
      <c r="B346" s="65"/>
      <c r="C346" s="65"/>
      <c r="D346" s="65"/>
      <c r="E346" s="65"/>
      <c r="F346" s="65"/>
      <c r="G346" s="65"/>
      <c r="H346" s="65"/>
    </row>
    <row r="347" spans="1:8" x14ac:dyDescent="0.2">
      <c r="A347" s="65"/>
      <c r="B347" s="65"/>
      <c r="C347" s="65"/>
      <c r="D347" s="65"/>
      <c r="E347" s="65"/>
      <c r="F347" s="65"/>
      <c r="G347" s="65"/>
      <c r="H347" s="65"/>
    </row>
    <row r="348" spans="1:8" x14ac:dyDescent="0.2">
      <c r="A348" s="65"/>
      <c r="B348" s="65"/>
      <c r="C348" s="65"/>
      <c r="D348" s="65"/>
      <c r="E348" s="65"/>
      <c r="F348" s="65"/>
      <c r="G348" s="65"/>
      <c r="H348" s="65"/>
    </row>
    <row r="349" spans="1:8" x14ac:dyDescent="0.2">
      <c r="A349" s="65"/>
      <c r="B349" s="65"/>
      <c r="C349" s="65"/>
      <c r="D349" s="65"/>
      <c r="E349" s="65"/>
      <c r="F349" s="65"/>
      <c r="G349" s="65"/>
      <c r="H349" s="65"/>
    </row>
    <row r="350" spans="1:8" x14ac:dyDescent="0.2">
      <c r="A350" s="65"/>
      <c r="B350" s="65"/>
      <c r="C350" s="65"/>
      <c r="D350" s="65"/>
      <c r="E350" s="65"/>
      <c r="F350" s="65"/>
      <c r="G350" s="65"/>
      <c r="H350" s="65"/>
    </row>
    <row r="351" spans="1:8" x14ac:dyDescent="0.2">
      <c r="A351" s="65"/>
      <c r="B351" s="65"/>
      <c r="C351" s="65"/>
      <c r="D351" s="65"/>
      <c r="E351" s="65"/>
      <c r="F351" s="65"/>
      <c r="G351" s="65"/>
      <c r="H351" s="65"/>
    </row>
    <row r="352" spans="1:8" x14ac:dyDescent="0.2">
      <c r="A352" s="65"/>
      <c r="B352" s="65"/>
      <c r="C352" s="65"/>
      <c r="D352" s="65"/>
      <c r="E352" s="65"/>
      <c r="F352" s="65"/>
      <c r="G352" s="65"/>
      <c r="H352" s="65"/>
    </row>
    <row r="353" spans="1:8" x14ac:dyDescent="0.2">
      <c r="A353" s="65"/>
      <c r="B353" s="65"/>
      <c r="C353" s="65"/>
      <c r="D353" s="65"/>
      <c r="E353" s="65"/>
      <c r="F353" s="65"/>
      <c r="G353" s="65"/>
      <c r="H353" s="65"/>
    </row>
    <row r="354" spans="1:8" x14ac:dyDescent="0.2">
      <c r="A354" s="65"/>
      <c r="B354" s="65"/>
      <c r="C354" s="65"/>
      <c r="D354" s="65"/>
      <c r="E354" s="65"/>
      <c r="F354" s="65"/>
      <c r="G354" s="65"/>
      <c r="H354" s="65"/>
    </row>
    <row r="355" spans="1:8" x14ac:dyDescent="0.2">
      <c r="A355" s="65"/>
      <c r="B355" s="65"/>
      <c r="C355" s="65"/>
      <c r="D355" s="65"/>
      <c r="E355" s="65"/>
      <c r="F355" s="65"/>
      <c r="G355" s="65"/>
      <c r="H355" s="65"/>
    </row>
    <row r="356" spans="1:8" x14ac:dyDescent="0.2">
      <c r="A356" s="65"/>
      <c r="B356" s="65"/>
      <c r="C356" s="65"/>
      <c r="D356" s="65"/>
      <c r="E356" s="65"/>
      <c r="F356" s="65"/>
      <c r="G356" s="65"/>
      <c r="H356" s="65"/>
    </row>
    <row r="357" spans="1:8" x14ac:dyDescent="0.2">
      <c r="A357" s="65"/>
      <c r="B357" s="65"/>
      <c r="C357" s="65"/>
      <c r="D357" s="65"/>
      <c r="E357" s="65"/>
      <c r="F357" s="65"/>
      <c r="G357" s="65"/>
      <c r="H357" s="65"/>
    </row>
    <row r="358" spans="1:8" x14ac:dyDescent="0.2">
      <c r="A358" s="65"/>
      <c r="B358" s="65"/>
      <c r="C358" s="65"/>
      <c r="D358" s="65"/>
      <c r="E358" s="65"/>
      <c r="F358" s="65"/>
      <c r="G358" s="65"/>
      <c r="H358" s="65"/>
    </row>
    <row r="359" spans="1:8" x14ac:dyDescent="0.2">
      <c r="A359" s="65"/>
      <c r="B359" s="65"/>
      <c r="C359" s="65"/>
      <c r="D359" s="65"/>
      <c r="E359" s="65"/>
      <c r="F359" s="65"/>
      <c r="G359" s="65"/>
      <c r="H359" s="65"/>
    </row>
    <row r="360" spans="1:8" x14ac:dyDescent="0.2">
      <c r="A360" s="65"/>
      <c r="B360" s="65"/>
      <c r="C360" s="65"/>
      <c r="D360" s="65"/>
      <c r="E360" s="65"/>
      <c r="F360" s="65"/>
      <c r="G360" s="65"/>
      <c r="H360" s="65"/>
    </row>
    <row r="361" spans="1:8" x14ac:dyDescent="0.2">
      <c r="A361" s="65"/>
      <c r="B361" s="65"/>
      <c r="C361" s="65"/>
      <c r="D361" s="65"/>
      <c r="E361" s="65"/>
      <c r="F361" s="65"/>
      <c r="G361" s="65"/>
      <c r="H361" s="65"/>
    </row>
    <row r="362" spans="1:8" x14ac:dyDescent="0.2">
      <c r="A362" s="65"/>
      <c r="B362" s="65"/>
      <c r="C362" s="65"/>
      <c r="D362" s="65"/>
      <c r="E362" s="65"/>
      <c r="F362" s="65"/>
      <c r="G362" s="65"/>
      <c r="H362" s="65"/>
    </row>
    <row r="363" spans="1:8" x14ac:dyDescent="0.2">
      <c r="A363" s="65"/>
      <c r="B363" s="65"/>
      <c r="C363" s="65"/>
      <c r="D363" s="65"/>
      <c r="E363" s="65"/>
      <c r="F363" s="65"/>
      <c r="G363" s="65"/>
      <c r="H363" s="65"/>
    </row>
    <row r="364" spans="1:8" x14ac:dyDescent="0.2">
      <c r="A364" s="65"/>
      <c r="B364" s="65"/>
      <c r="C364" s="65"/>
      <c r="D364" s="65"/>
      <c r="E364" s="65"/>
      <c r="F364" s="65"/>
      <c r="G364" s="65"/>
      <c r="H364" s="65"/>
    </row>
    <row r="365" spans="1:8" x14ac:dyDescent="0.2">
      <c r="A365" s="65"/>
      <c r="B365" s="65"/>
      <c r="C365" s="65"/>
      <c r="D365" s="65"/>
      <c r="E365" s="65"/>
      <c r="F365" s="65"/>
      <c r="G365" s="65"/>
      <c r="H365" s="65"/>
    </row>
    <row r="366" spans="1:8" x14ac:dyDescent="0.2">
      <c r="A366" s="65"/>
      <c r="B366" s="65"/>
      <c r="C366" s="65"/>
      <c r="D366" s="65"/>
      <c r="E366" s="65"/>
      <c r="F366" s="65"/>
      <c r="G366" s="65"/>
      <c r="H366" s="65"/>
    </row>
    <row r="367" spans="1:8" x14ac:dyDescent="0.2">
      <c r="A367" s="65"/>
      <c r="B367" s="65"/>
      <c r="C367" s="65"/>
      <c r="D367" s="65"/>
      <c r="E367" s="65"/>
      <c r="F367" s="65"/>
      <c r="G367" s="65"/>
      <c r="H367" s="65"/>
    </row>
    <row r="368" spans="1:8" x14ac:dyDescent="0.2">
      <c r="A368" s="65"/>
      <c r="B368" s="65"/>
      <c r="C368" s="65"/>
      <c r="D368" s="65"/>
      <c r="E368" s="65"/>
      <c r="F368" s="65"/>
      <c r="G368" s="65"/>
      <c r="H368" s="65"/>
    </row>
    <row r="369" spans="1:8" x14ac:dyDescent="0.2">
      <c r="A369" s="65"/>
      <c r="B369" s="65"/>
      <c r="C369" s="65"/>
      <c r="D369" s="65"/>
      <c r="E369" s="65"/>
      <c r="F369" s="65"/>
      <c r="G369" s="65"/>
      <c r="H369" s="65"/>
    </row>
    <row r="370" spans="1:8" x14ac:dyDescent="0.2">
      <c r="A370" s="65"/>
      <c r="B370" s="65"/>
      <c r="C370" s="65"/>
      <c r="D370" s="65"/>
      <c r="E370" s="65"/>
      <c r="F370" s="65"/>
      <c r="G370" s="65"/>
      <c r="H370" s="65"/>
    </row>
    <row r="371" spans="1:8" x14ac:dyDescent="0.2">
      <c r="A371" s="65"/>
      <c r="B371" s="65"/>
      <c r="C371" s="65"/>
      <c r="D371" s="65"/>
      <c r="E371" s="65"/>
      <c r="F371" s="65"/>
      <c r="G371" s="65"/>
      <c r="H371" s="65"/>
    </row>
    <row r="372" spans="1:8" x14ac:dyDescent="0.2">
      <c r="A372" s="65"/>
      <c r="B372" s="65"/>
      <c r="C372" s="65"/>
      <c r="D372" s="65"/>
      <c r="E372" s="65"/>
      <c r="F372" s="65"/>
      <c r="G372" s="65"/>
      <c r="H372" s="65"/>
    </row>
    <row r="373" spans="1:8" x14ac:dyDescent="0.2">
      <c r="A373" s="65"/>
      <c r="B373" s="65"/>
      <c r="C373" s="65"/>
      <c r="D373" s="65"/>
      <c r="E373" s="65"/>
      <c r="F373" s="65"/>
      <c r="G373" s="65"/>
      <c r="H373" s="65"/>
    </row>
    <row r="374" spans="1:8" x14ac:dyDescent="0.2">
      <c r="A374" s="65"/>
      <c r="B374" s="65"/>
      <c r="C374" s="65"/>
      <c r="D374" s="65"/>
      <c r="E374" s="65"/>
      <c r="F374" s="65"/>
      <c r="G374" s="65"/>
      <c r="H374" s="65"/>
    </row>
    <row r="375" spans="1:8" x14ac:dyDescent="0.2">
      <c r="A375" s="65"/>
      <c r="B375" s="65"/>
      <c r="C375" s="65"/>
      <c r="D375" s="65"/>
      <c r="E375" s="65"/>
      <c r="F375" s="65"/>
      <c r="G375" s="65"/>
      <c r="H375" s="65"/>
    </row>
    <row r="376" spans="1:8" x14ac:dyDescent="0.2">
      <c r="A376" s="65"/>
      <c r="B376" s="65"/>
      <c r="C376" s="65"/>
      <c r="D376" s="65"/>
      <c r="E376" s="65"/>
      <c r="F376" s="65"/>
      <c r="G376" s="65"/>
      <c r="H376" s="65"/>
    </row>
    <row r="377" spans="1:8" x14ac:dyDescent="0.2">
      <c r="A377" s="65"/>
      <c r="B377" s="65"/>
      <c r="C377" s="65"/>
      <c r="D377" s="65"/>
      <c r="E377" s="65"/>
      <c r="F377" s="65"/>
      <c r="G377" s="65"/>
      <c r="H377" s="65"/>
    </row>
    <row r="378" spans="1:8" x14ac:dyDescent="0.2">
      <c r="A378" s="65"/>
      <c r="B378" s="65"/>
      <c r="C378" s="65"/>
      <c r="D378" s="65"/>
      <c r="E378" s="65"/>
      <c r="F378" s="65"/>
      <c r="G378" s="65"/>
      <c r="H378" s="65"/>
    </row>
    <row r="379" spans="1:8" x14ac:dyDescent="0.2">
      <c r="A379" s="65"/>
      <c r="B379" s="65"/>
      <c r="C379" s="65"/>
      <c r="D379" s="65"/>
      <c r="E379" s="65"/>
      <c r="F379" s="65"/>
      <c r="G379" s="65"/>
      <c r="H379" s="65"/>
    </row>
    <row r="380" spans="1:8" x14ac:dyDescent="0.2">
      <c r="A380" s="65"/>
      <c r="B380" s="65"/>
      <c r="C380" s="65"/>
      <c r="D380" s="65"/>
      <c r="E380" s="65"/>
      <c r="F380" s="65"/>
      <c r="G380" s="65"/>
      <c r="H380" s="65"/>
    </row>
    <row r="381" spans="1:8" x14ac:dyDescent="0.2">
      <c r="A381" s="65"/>
      <c r="B381" s="65"/>
      <c r="C381" s="65"/>
      <c r="D381" s="65"/>
      <c r="E381" s="65"/>
      <c r="F381" s="65"/>
      <c r="G381" s="65"/>
      <c r="H381" s="65"/>
    </row>
    <row r="382" spans="1:8" x14ac:dyDescent="0.2">
      <c r="A382" s="65"/>
      <c r="B382" s="65"/>
      <c r="C382" s="65"/>
      <c r="D382" s="65"/>
      <c r="E382" s="65"/>
      <c r="F382" s="65"/>
      <c r="G382" s="65"/>
      <c r="H382" s="65"/>
    </row>
    <row r="383" spans="1:8" x14ac:dyDescent="0.2">
      <c r="A383" s="65"/>
      <c r="B383" s="65"/>
      <c r="C383" s="65"/>
      <c r="D383" s="65"/>
      <c r="E383" s="65"/>
      <c r="F383" s="65"/>
      <c r="G383" s="65"/>
      <c r="H383" s="65"/>
    </row>
    <row r="384" spans="1:8" x14ac:dyDescent="0.2">
      <c r="A384" s="65"/>
      <c r="B384" s="65"/>
      <c r="C384" s="65"/>
      <c r="D384" s="65"/>
      <c r="E384" s="65"/>
      <c r="F384" s="65"/>
      <c r="G384" s="65"/>
      <c r="H384" s="65"/>
    </row>
    <row r="385" spans="1:8" x14ac:dyDescent="0.2">
      <c r="A385" s="65"/>
      <c r="B385" s="65"/>
      <c r="C385" s="65"/>
      <c r="D385" s="65"/>
      <c r="E385" s="65"/>
      <c r="F385" s="65"/>
      <c r="G385" s="65"/>
      <c r="H385" s="65"/>
    </row>
    <row r="386" spans="1:8" x14ac:dyDescent="0.2">
      <c r="A386" s="65"/>
      <c r="B386" s="65"/>
      <c r="C386" s="65"/>
      <c r="D386" s="65"/>
      <c r="E386" s="65"/>
      <c r="F386" s="65"/>
      <c r="G386" s="65"/>
      <c r="H386" s="65"/>
    </row>
    <row r="387" spans="1:8" x14ac:dyDescent="0.2">
      <c r="A387" s="65"/>
      <c r="B387" s="65"/>
      <c r="C387" s="65"/>
      <c r="D387" s="65"/>
      <c r="E387" s="65"/>
      <c r="F387" s="65"/>
      <c r="G387" s="65"/>
      <c r="H387" s="65"/>
    </row>
    <row r="388" spans="1:8" x14ac:dyDescent="0.2">
      <c r="A388" s="65"/>
      <c r="B388" s="65"/>
      <c r="C388" s="65"/>
      <c r="D388" s="65"/>
      <c r="E388" s="65"/>
      <c r="F388" s="65"/>
      <c r="G388" s="65"/>
      <c r="H388" s="65"/>
    </row>
    <row r="389" spans="1:8" x14ac:dyDescent="0.2">
      <c r="A389" s="65"/>
      <c r="B389" s="65"/>
      <c r="C389" s="65"/>
      <c r="D389" s="65"/>
      <c r="E389" s="65"/>
      <c r="F389" s="65"/>
      <c r="G389" s="65"/>
      <c r="H389" s="65"/>
    </row>
    <row r="390" spans="1:8" x14ac:dyDescent="0.2">
      <c r="A390" s="65"/>
      <c r="B390" s="65"/>
      <c r="C390" s="65"/>
      <c r="D390" s="65"/>
      <c r="E390" s="65"/>
      <c r="F390" s="65"/>
      <c r="G390" s="65"/>
      <c r="H390" s="65"/>
    </row>
    <row r="391" spans="1:8" x14ac:dyDescent="0.2">
      <c r="A391" s="65"/>
      <c r="B391" s="65"/>
      <c r="C391" s="65"/>
      <c r="D391" s="65"/>
      <c r="E391" s="65"/>
      <c r="F391" s="65"/>
      <c r="G391" s="65"/>
      <c r="H391" s="65"/>
    </row>
    <row r="392" spans="1:8" x14ac:dyDescent="0.2">
      <c r="A392" s="65"/>
      <c r="B392" s="65"/>
      <c r="C392" s="65"/>
      <c r="D392" s="65"/>
      <c r="E392" s="65"/>
      <c r="F392" s="65"/>
      <c r="G392" s="65"/>
      <c r="H392" s="65"/>
    </row>
    <row r="393" spans="1:8" x14ac:dyDescent="0.2">
      <c r="A393" s="65"/>
      <c r="B393" s="65"/>
      <c r="C393" s="65"/>
      <c r="D393" s="65"/>
      <c r="E393" s="65"/>
      <c r="F393" s="65"/>
      <c r="G393" s="65"/>
      <c r="H393" s="65"/>
    </row>
    <row r="394" spans="1:8" x14ac:dyDescent="0.2">
      <c r="A394" s="65"/>
      <c r="B394" s="65"/>
      <c r="C394" s="65"/>
      <c r="D394" s="65"/>
      <c r="E394" s="65"/>
      <c r="F394" s="65"/>
      <c r="G394" s="65"/>
      <c r="H394" s="65"/>
    </row>
    <row r="395" spans="1:8" x14ac:dyDescent="0.2">
      <c r="A395" s="65"/>
      <c r="B395" s="65"/>
      <c r="C395" s="65"/>
      <c r="D395" s="65"/>
      <c r="E395" s="65"/>
      <c r="F395" s="65"/>
      <c r="G395" s="65"/>
      <c r="H395" s="65"/>
    </row>
    <row r="396" spans="1:8" x14ac:dyDescent="0.2">
      <c r="A396" s="65"/>
      <c r="B396" s="65"/>
      <c r="C396" s="65"/>
      <c r="D396" s="65"/>
      <c r="E396" s="65"/>
      <c r="F396" s="65"/>
      <c r="G396" s="65"/>
      <c r="H396" s="65"/>
    </row>
    <row r="397" spans="1:8" x14ac:dyDescent="0.2">
      <c r="A397" s="65"/>
      <c r="B397" s="65"/>
      <c r="C397" s="65"/>
      <c r="D397" s="65"/>
      <c r="E397" s="65"/>
      <c r="F397" s="65"/>
      <c r="G397" s="65"/>
      <c r="H397" s="65"/>
    </row>
    <row r="398" spans="1:8" x14ac:dyDescent="0.2">
      <c r="A398" s="65"/>
      <c r="B398" s="65"/>
      <c r="C398" s="65"/>
      <c r="D398" s="65"/>
      <c r="E398" s="65"/>
      <c r="F398" s="65"/>
      <c r="G398" s="65"/>
      <c r="H398" s="65"/>
    </row>
    <row r="399" spans="1:8" x14ac:dyDescent="0.2">
      <c r="A399" s="65"/>
      <c r="B399" s="65"/>
      <c r="C399" s="65"/>
      <c r="D399" s="65"/>
      <c r="E399" s="65"/>
      <c r="F399" s="65"/>
      <c r="G399" s="65"/>
      <c r="H399" s="65"/>
    </row>
    <row r="400" spans="1:8" x14ac:dyDescent="0.2">
      <c r="A400" s="65"/>
      <c r="B400" s="65"/>
      <c r="C400" s="65"/>
      <c r="D400" s="65"/>
      <c r="E400" s="65"/>
      <c r="F400" s="65"/>
      <c r="G400" s="65"/>
      <c r="H400" s="65"/>
    </row>
    <row r="401" spans="1:8" x14ac:dyDescent="0.2">
      <c r="A401" s="65"/>
      <c r="B401" s="65"/>
      <c r="C401" s="65"/>
      <c r="D401" s="65"/>
      <c r="E401" s="65"/>
      <c r="F401" s="65"/>
      <c r="G401" s="65"/>
      <c r="H401" s="65"/>
    </row>
    <row r="402" spans="1:8" x14ac:dyDescent="0.2">
      <c r="A402" s="65"/>
      <c r="B402" s="65"/>
      <c r="C402" s="65"/>
      <c r="D402" s="65"/>
      <c r="E402" s="65"/>
      <c r="F402" s="65"/>
      <c r="G402" s="65"/>
      <c r="H402" s="65"/>
    </row>
    <row r="403" spans="1:8" x14ac:dyDescent="0.2">
      <c r="A403" s="65"/>
      <c r="B403" s="65"/>
      <c r="C403" s="65"/>
      <c r="D403" s="65"/>
      <c r="E403" s="65"/>
      <c r="F403" s="65"/>
      <c r="G403" s="65"/>
      <c r="H403" s="65"/>
    </row>
    <row r="404" spans="1:8" x14ac:dyDescent="0.2">
      <c r="A404" s="65"/>
      <c r="B404" s="65"/>
      <c r="C404" s="65"/>
      <c r="D404" s="65"/>
      <c r="E404" s="65"/>
      <c r="F404" s="65"/>
      <c r="G404" s="65"/>
      <c r="H404" s="65"/>
    </row>
    <row r="405" spans="1:8" x14ac:dyDescent="0.2">
      <c r="A405" s="65"/>
      <c r="B405" s="65"/>
      <c r="C405" s="65"/>
      <c r="D405" s="65"/>
      <c r="E405" s="65"/>
      <c r="F405" s="65"/>
      <c r="G405" s="65"/>
      <c r="H405" s="65"/>
    </row>
    <row r="406" spans="1:8" x14ac:dyDescent="0.2">
      <c r="A406" s="65"/>
      <c r="B406" s="65"/>
      <c r="C406" s="65"/>
      <c r="D406" s="65"/>
      <c r="E406" s="65"/>
      <c r="F406" s="65"/>
      <c r="G406" s="65"/>
      <c r="H406" s="65"/>
    </row>
    <row r="407" spans="1:8" x14ac:dyDescent="0.2">
      <c r="A407" s="65"/>
      <c r="B407" s="65"/>
      <c r="C407" s="65"/>
      <c r="D407" s="65"/>
      <c r="E407" s="65"/>
      <c r="F407" s="65"/>
      <c r="G407" s="65"/>
      <c r="H407" s="65"/>
    </row>
    <row r="408" spans="1:8" x14ac:dyDescent="0.2">
      <c r="A408" s="65"/>
      <c r="B408" s="65"/>
      <c r="C408" s="65"/>
      <c r="D408" s="65"/>
      <c r="E408" s="65"/>
      <c r="F408" s="65"/>
      <c r="G408" s="65"/>
      <c r="H408" s="65"/>
    </row>
    <row r="409" spans="1:8" x14ac:dyDescent="0.2">
      <c r="A409" s="65"/>
      <c r="B409" s="65"/>
      <c r="C409" s="65"/>
      <c r="D409" s="65"/>
      <c r="E409" s="65"/>
      <c r="F409" s="65"/>
      <c r="G409" s="65"/>
      <c r="H409" s="65"/>
    </row>
    <row r="410" spans="1:8" x14ac:dyDescent="0.2">
      <c r="A410" s="65"/>
      <c r="B410" s="65"/>
      <c r="C410" s="65"/>
      <c r="D410" s="65"/>
      <c r="E410" s="65"/>
      <c r="F410" s="65"/>
      <c r="G410" s="65"/>
      <c r="H410" s="65"/>
    </row>
    <row r="411" spans="1:8" x14ac:dyDescent="0.2">
      <c r="A411" s="65"/>
      <c r="B411" s="65"/>
      <c r="C411" s="65"/>
      <c r="D411" s="65"/>
      <c r="E411" s="65"/>
      <c r="F411" s="65"/>
      <c r="G411" s="65"/>
      <c r="H411" s="65"/>
    </row>
    <row r="412" spans="1:8" x14ac:dyDescent="0.2">
      <c r="A412" s="65"/>
      <c r="B412" s="65"/>
      <c r="C412" s="65"/>
      <c r="D412" s="65"/>
      <c r="E412" s="65"/>
      <c r="F412" s="65"/>
      <c r="G412" s="65"/>
      <c r="H412" s="65"/>
    </row>
    <row r="413" spans="1:8" x14ac:dyDescent="0.2">
      <c r="A413" s="65"/>
      <c r="B413" s="65"/>
      <c r="C413" s="65"/>
      <c r="D413" s="65"/>
      <c r="E413" s="65"/>
      <c r="F413" s="65"/>
      <c r="G413" s="65"/>
      <c r="H413" s="65"/>
    </row>
    <row r="414" spans="1:8" x14ac:dyDescent="0.2">
      <c r="A414" s="65"/>
      <c r="B414" s="65"/>
      <c r="C414" s="65"/>
      <c r="D414" s="65"/>
      <c r="E414" s="65"/>
      <c r="F414" s="65"/>
      <c r="G414" s="65"/>
      <c r="H414" s="65"/>
    </row>
    <row r="415" spans="1:8" x14ac:dyDescent="0.2">
      <c r="A415" s="65"/>
      <c r="B415" s="65"/>
      <c r="C415" s="65"/>
      <c r="D415" s="65"/>
      <c r="E415" s="65"/>
      <c r="F415" s="65"/>
      <c r="G415" s="65"/>
      <c r="H415" s="65"/>
    </row>
    <row r="416" spans="1:8" x14ac:dyDescent="0.2">
      <c r="A416" s="65"/>
      <c r="B416" s="65"/>
      <c r="C416" s="65"/>
      <c r="D416" s="65"/>
      <c r="E416" s="65"/>
      <c r="F416" s="65"/>
      <c r="G416" s="65"/>
      <c r="H416" s="65"/>
    </row>
    <row r="417" spans="1:8" x14ac:dyDescent="0.2">
      <c r="A417" s="65"/>
      <c r="B417" s="65"/>
      <c r="C417" s="65"/>
      <c r="D417" s="65"/>
      <c r="E417" s="65"/>
      <c r="F417" s="65"/>
      <c r="G417" s="65"/>
      <c r="H417" s="65"/>
    </row>
    <row r="418" spans="1:8" x14ac:dyDescent="0.2">
      <c r="A418" s="65"/>
      <c r="B418" s="65"/>
      <c r="C418" s="65"/>
      <c r="D418" s="65"/>
      <c r="E418" s="65"/>
      <c r="F418" s="65"/>
      <c r="G418" s="65"/>
      <c r="H418" s="65"/>
    </row>
    <row r="419" spans="1:8" x14ac:dyDescent="0.2">
      <c r="A419" s="65"/>
      <c r="B419" s="65"/>
      <c r="C419" s="65"/>
      <c r="D419" s="65"/>
      <c r="E419" s="65"/>
      <c r="F419" s="65"/>
      <c r="G419" s="65"/>
      <c r="H419" s="65"/>
    </row>
    <row r="420" spans="1:8" x14ac:dyDescent="0.2">
      <c r="A420" s="65"/>
      <c r="B420" s="65"/>
      <c r="C420" s="65"/>
      <c r="D420" s="65"/>
      <c r="E420" s="65"/>
      <c r="F420" s="65"/>
      <c r="G420" s="65"/>
      <c r="H420" s="65"/>
    </row>
    <row r="421" spans="1:8" x14ac:dyDescent="0.2">
      <c r="A421" s="65"/>
      <c r="B421" s="65"/>
      <c r="C421" s="65"/>
      <c r="D421" s="65"/>
      <c r="E421" s="65"/>
      <c r="F421" s="65"/>
      <c r="G421" s="65"/>
      <c r="H421" s="65"/>
    </row>
    <row r="422" spans="1:8" x14ac:dyDescent="0.2">
      <c r="A422" s="65"/>
      <c r="B422" s="65"/>
      <c r="C422" s="65"/>
      <c r="D422" s="65"/>
      <c r="E422" s="65"/>
      <c r="F422" s="65"/>
      <c r="G422" s="65"/>
      <c r="H422" s="65"/>
    </row>
    <row r="423" spans="1:8" x14ac:dyDescent="0.2">
      <c r="A423" s="65"/>
      <c r="B423" s="65"/>
      <c r="C423" s="65"/>
      <c r="D423" s="65"/>
      <c r="E423" s="65"/>
      <c r="F423" s="65"/>
      <c r="G423" s="65"/>
      <c r="H423" s="65"/>
    </row>
    <row r="424" spans="1:8" x14ac:dyDescent="0.2">
      <c r="A424" s="65"/>
      <c r="B424" s="65"/>
      <c r="C424" s="65"/>
      <c r="D424" s="65"/>
      <c r="E424" s="65"/>
      <c r="F424" s="65"/>
      <c r="G424" s="65"/>
      <c r="H424" s="65"/>
    </row>
    <row r="425" spans="1:8" x14ac:dyDescent="0.2">
      <c r="A425" s="65"/>
      <c r="B425" s="65"/>
      <c r="C425" s="65"/>
      <c r="D425" s="65"/>
      <c r="E425" s="65"/>
      <c r="F425" s="65"/>
      <c r="G425" s="65"/>
      <c r="H425" s="65"/>
    </row>
    <row r="426" spans="1:8" x14ac:dyDescent="0.2">
      <c r="A426" s="65"/>
      <c r="B426" s="65"/>
      <c r="C426" s="65"/>
      <c r="D426" s="65"/>
      <c r="E426" s="65"/>
      <c r="F426" s="65"/>
      <c r="G426" s="65"/>
      <c r="H426" s="65"/>
    </row>
    <row r="427" spans="1:8" x14ac:dyDescent="0.2">
      <c r="A427" s="65"/>
      <c r="B427" s="65"/>
      <c r="C427" s="65"/>
      <c r="D427" s="65"/>
      <c r="E427" s="65"/>
      <c r="F427" s="65"/>
      <c r="G427" s="65"/>
      <c r="H427" s="65"/>
    </row>
    <row r="428" spans="1:8" x14ac:dyDescent="0.2">
      <c r="A428" s="65"/>
      <c r="B428" s="65"/>
      <c r="C428" s="65"/>
      <c r="D428" s="65"/>
      <c r="E428" s="65"/>
      <c r="F428" s="65"/>
      <c r="G428" s="65"/>
      <c r="H428" s="65"/>
    </row>
    <row r="429" spans="1:8" x14ac:dyDescent="0.2">
      <c r="A429" s="65"/>
      <c r="B429" s="65"/>
      <c r="C429" s="65"/>
      <c r="D429" s="65"/>
      <c r="E429" s="65"/>
      <c r="F429" s="65"/>
      <c r="G429" s="65"/>
      <c r="H429" s="65"/>
    </row>
    <row r="430" spans="1:8" x14ac:dyDescent="0.2">
      <c r="A430" s="65"/>
      <c r="B430" s="65"/>
      <c r="C430" s="65"/>
      <c r="D430" s="65"/>
      <c r="E430" s="65"/>
      <c r="F430" s="65"/>
      <c r="G430" s="65"/>
      <c r="H430" s="65"/>
    </row>
    <row r="431" spans="1:8" x14ac:dyDescent="0.2">
      <c r="A431" s="65"/>
      <c r="B431" s="65"/>
      <c r="C431" s="65"/>
      <c r="D431" s="65"/>
      <c r="E431" s="65"/>
      <c r="F431" s="65"/>
      <c r="G431" s="65"/>
      <c r="H431" s="65"/>
    </row>
    <row r="432" spans="1:8" x14ac:dyDescent="0.2">
      <c r="A432" s="65"/>
      <c r="B432" s="65"/>
      <c r="C432" s="65"/>
      <c r="D432" s="65"/>
      <c r="E432" s="65"/>
      <c r="F432" s="65"/>
      <c r="G432" s="65"/>
      <c r="H432" s="65"/>
    </row>
    <row r="433" spans="1:8" x14ac:dyDescent="0.2">
      <c r="A433" s="65"/>
      <c r="B433" s="65"/>
      <c r="C433" s="65"/>
      <c r="D433" s="65"/>
      <c r="E433" s="65"/>
      <c r="F433" s="65"/>
      <c r="G433" s="65"/>
      <c r="H433" s="65"/>
    </row>
    <row r="434" spans="1:8" x14ac:dyDescent="0.2">
      <c r="A434" s="65"/>
      <c r="B434" s="65"/>
      <c r="C434" s="65"/>
      <c r="D434" s="65"/>
      <c r="E434" s="65"/>
      <c r="F434" s="65"/>
      <c r="G434" s="65"/>
      <c r="H434" s="65"/>
    </row>
    <row r="435" spans="1:8" x14ac:dyDescent="0.2">
      <c r="A435" s="65"/>
      <c r="B435" s="65"/>
      <c r="C435" s="65"/>
      <c r="D435" s="65"/>
      <c r="E435" s="65"/>
      <c r="F435" s="65"/>
      <c r="G435" s="65"/>
      <c r="H435" s="65"/>
    </row>
    <row r="436" spans="1:8" x14ac:dyDescent="0.2">
      <c r="A436" s="65"/>
      <c r="B436" s="65"/>
      <c r="C436" s="65"/>
      <c r="D436" s="65"/>
      <c r="E436" s="65"/>
      <c r="F436" s="65"/>
      <c r="G436" s="65"/>
      <c r="H436" s="65"/>
    </row>
    <row r="437" spans="1:8" x14ac:dyDescent="0.2">
      <c r="A437" s="65"/>
      <c r="B437" s="65"/>
      <c r="C437" s="65"/>
      <c r="D437" s="65"/>
      <c r="E437" s="65"/>
      <c r="F437" s="65"/>
      <c r="G437" s="65"/>
      <c r="H437" s="65"/>
    </row>
    <row r="438" spans="1:8" x14ac:dyDescent="0.2">
      <c r="A438" s="65"/>
      <c r="B438" s="65"/>
      <c r="C438" s="65"/>
      <c r="D438" s="65"/>
      <c r="E438" s="65"/>
      <c r="F438" s="65"/>
      <c r="G438" s="65"/>
      <c r="H438" s="65"/>
    </row>
    <row r="439" spans="1:8" x14ac:dyDescent="0.2">
      <c r="A439" s="65"/>
      <c r="B439" s="65"/>
      <c r="C439" s="65"/>
      <c r="D439" s="65"/>
      <c r="E439" s="65"/>
      <c r="F439" s="65"/>
      <c r="G439" s="65"/>
      <c r="H439" s="65"/>
    </row>
    <row r="440" spans="1:8" x14ac:dyDescent="0.2">
      <c r="A440" s="65"/>
      <c r="B440" s="65"/>
      <c r="C440" s="65"/>
      <c r="D440" s="65"/>
      <c r="E440" s="65"/>
      <c r="F440" s="65"/>
      <c r="G440" s="65"/>
      <c r="H440" s="65"/>
    </row>
    <row r="441" spans="1:8" x14ac:dyDescent="0.2">
      <c r="A441" s="65"/>
      <c r="B441" s="65"/>
      <c r="C441" s="65"/>
      <c r="D441" s="65"/>
      <c r="E441" s="65"/>
      <c r="F441" s="65"/>
      <c r="G441" s="65"/>
      <c r="H441" s="65"/>
    </row>
    <row r="442" spans="1:8" x14ac:dyDescent="0.2">
      <c r="A442" s="65"/>
      <c r="B442" s="65"/>
      <c r="C442" s="65"/>
      <c r="D442" s="65"/>
      <c r="E442" s="65"/>
      <c r="F442" s="65"/>
      <c r="G442" s="65"/>
      <c r="H442" s="65"/>
    </row>
    <row r="443" spans="1:8" x14ac:dyDescent="0.2">
      <c r="A443" s="65"/>
      <c r="B443" s="65"/>
      <c r="C443" s="65"/>
      <c r="D443" s="65"/>
      <c r="E443" s="65"/>
      <c r="F443" s="65"/>
      <c r="G443" s="65"/>
      <c r="H443" s="65"/>
    </row>
    <row r="444" spans="1:8" x14ac:dyDescent="0.2">
      <c r="A444" s="65"/>
      <c r="B444" s="65"/>
      <c r="C444" s="65"/>
      <c r="D444" s="65"/>
      <c r="E444" s="65"/>
      <c r="F444" s="65"/>
      <c r="G444" s="65"/>
      <c r="H444" s="65"/>
    </row>
    <row r="445" spans="1:8" x14ac:dyDescent="0.2">
      <c r="A445" s="65"/>
      <c r="B445" s="65"/>
      <c r="C445" s="65"/>
      <c r="D445" s="65"/>
      <c r="E445" s="65"/>
      <c r="F445" s="65"/>
      <c r="G445" s="65"/>
      <c r="H445" s="65"/>
    </row>
    <row r="446" spans="1:8" x14ac:dyDescent="0.2">
      <c r="A446" s="65"/>
      <c r="B446" s="65"/>
      <c r="C446" s="65"/>
      <c r="D446" s="65"/>
      <c r="E446" s="65"/>
      <c r="F446" s="65"/>
      <c r="G446" s="65"/>
      <c r="H446" s="65"/>
    </row>
    <row r="447" spans="1:8" x14ac:dyDescent="0.2">
      <c r="A447" s="65"/>
      <c r="B447" s="65"/>
      <c r="C447" s="65"/>
      <c r="D447" s="65"/>
      <c r="E447" s="65"/>
      <c r="F447" s="65"/>
      <c r="G447" s="65"/>
      <c r="H447" s="65"/>
    </row>
    <row r="448" spans="1:8" x14ac:dyDescent="0.2">
      <c r="A448" s="65"/>
      <c r="B448" s="65"/>
      <c r="C448" s="65"/>
      <c r="D448" s="65"/>
      <c r="E448" s="65"/>
      <c r="F448" s="65"/>
      <c r="G448" s="65"/>
      <c r="H448" s="65"/>
    </row>
    <row r="449" spans="1:8" x14ac:dyDescent="0.2">
      <c r="A449" s="65"/>
      <c r="B449" s="65"/>
      <c r="C449" s="65"/>
      <c r="D449" s="65"/>
      <c r="E449" s="65"/>
      <c r="F449" s="65"/>
      <c r="G449" s="65"/>
      <c r="H449" s="65"/>
    </row>
    <row r="450" spans="1:8" x14ac:dyDescent="0.2">
      <c r="A450" s="65"/>
      <c r="B450" s="65"/>
      <c r="C450" s="65"/>
      <c r="D450" s="65"/>
      <c r="E450" s="65"/>
      <c r="F450" s="65"/>
      <c r="G450" s="65"/>
      <c r="H450" s="65"/>
    </row>
    <row r="451" spans="1:8" x14ac:dyDescent="0.2">
      <c r="A451" s="65"/>
      <c r="B451" s="65"/>
      <c r="C451" s="65"/>
      <c r="D451" s="65"/>
      <c r="E451" s="65"/>
      <c r="F451" s="65"/>
      <c r="G451" s="65"/>
      <c r="H451" s="65"/>
    </row>
    <row r="452" spans="1:8" x14ac:dyDescent="0.2">
      <c r="A452" s="65"/>
      <c r="B452" s="65"/>
      <c r="C452" s="65"/>
      <c r="D452" s="65"/>
      <c r="E452" s="65"/>
      <c r="F452" s="65"/>
      <c r="G452" s="65"/>
      <c r="H452" s="65"/>
    </row>
    <row r="453" spans="1:8" x14ac:dyDescent="0.2">
      <c r="A453" s="65"/>
      <c r="B453" s="65"/>
      <c r="C453" s="65"/>
      <c r="D453" s="65"/>
      <c r="E453" s="65"/>
      <c r="F453" s="65"/>
      <c r="G453" s="65"/>
      <c r="H453" s="65"/>
    </row>
    <row r="454" spans="1:8" x14ac:dyDescent="0.2">
      <c r="A454" s="65"/>
      <c r="B454" s="65"/>
      <c r="C454" s="65"/>
      <c r="D454" s="65"/>
      <c r="E454" s="65"/>
      <c r="F454" s="65"/>
      <c r="G454" s="65"/>
      <c r="H454" s="65"/>
    </row>
    <row r="455" spans="1:8" x14ac:dyDescent="0.2">
      <c r="A455" s="65"/>
      <c r="B455" s="65"/>
      <c r="C455" s="65"/>
      <c r="D455" s="65"/>
      <c r="E455" s="65"/>
      <c r="F455" s="65"/>
      <c r="G455" s="65"/>
      <c r="H455" s="65"/>
    </row>
    <row r="456" spans="1:8" x14ac:dyDescent="0.2">
      <c r="A456" s="65"/>
      <c r="B456" s="65"/>
      <c r="C456" s="65"/>
      <c r="D456" s="65"/>
      <c r="E456" s="65"/>
      <c r="F456" s="65"/>
      <c r="G456" s="65"/>
      <c r="H456" s="65"/>
    </row>
    <row r="457" spans="1:8" x14ac:dyDescent="0.2">
      <c r="A457" s="65"/>
      <c r="B457" s="65"/>
      <c r="C457" s="65"/>
      <c r="D457" s="65"/>
      <c r="E457" s="65"/>
      <c r="F457" s="65"/>
      <c r="G457" s="65"/>
      <c r="H457" s="65"/>
    </row>
    <row r="458" spans="1:8" x14ac:dyDescent="0.2">
      <c r="A458" s="65"/>
      <c r="B458" s="65"/>
      <c r="C458" s="65"/>
      <c r="D458" s="65"/>
      <c r="E458" s="65"/>
      <c r="F458" s="65"/>
      <c r="G458" s="65"/>
      <c r="H458" s="65"/>
    </row>
    <row r="459" spans="1:8" x14ac:dyDescent="0.2">
      <c r="A459" s="65"/>
      <c r="B459" s="65"/>
      <c r="C459" s="65"/>
      <c r="D459" s="65"/>
      <c r="E459" s="65"/>
      <c r="F459" s="65"/>
      <c r="G459" s="65"/>
      <c r="H459" s="65"/>
    </row>
    <row r="460" spans="1:8" x14ac:dyDescent="0.2">
      <c r="A460" s="65"/>
      <c r="B460" s="65"/>
      <c r="C460" s="65"/>
      <c r="D460" s="65"/>
      <c r="E460" s="65"/>
      <c r="F460" s="65"/>
      <c r="G460" s="65"/>
      <c r="H460" s="65"/>
    </row>
    <row r="461" spans="1:8" x14ac:dyDescent="0.2">
      <c r="A461" s="65"/>
      <c r="B461" s="65"/>
      <c r="C461" s="65"/>
      <c r="D461" s="65"/>
      <c r="E461" s="65"/>
      <c r="F461" s="65"/>
      <c r="G461" s="65"/>
      <c r="H461" s="65"/>
    </row>
    <row r="462" spans="1:8" x14ac:dyDescent="0.2">
      <c r="A462" s="65"/>
      <c r="B462" s="65"/>
      <c r="C462" s="65"/>
      <c r="D462" s="65"/>
      <c r="E462" s="65"/>
      <c r="F462" s="65"/>
      <c r="G462" s="65"/>
      <c r="H462" s="65"/>
    </row>
    <row r="463" spans="1:8" x14ac:dyDescent="0.2">
      <c r="A463" s="65"/>
      <c r="B463" s="65"/>
      <c r="C463" s="65"/>
      <c r="D463" s="65"/>
      <c r="E463" s="65"/>
      <c r="F463" s="65"/>
      <c r="G463" s="65"/>
      <c r="H463" s="65"/>
    </row>
    <row r="464" spans="1:8" x14ac:dyDescent="0.2">
      <c r="A464" s="65"/>
      <c r="B464" s="65"/>
      <c r="C464" s="65"/>
      <c r="D464" s="65"/>
      <c r="E464" s="65"/>
      <c r="F464" s="65"/>
      <c r="G464" s="65"/>
      <c r="H464" s="65"/>
    </row>
    <row r="465" spans="1:8" x14ac:dyDescent="0.2">
      <c r="A465" s="65"/>
      <c r="B465" s="65"/>
      <c r="C465" s="65"/>
      <c r="D465" s="65"/>
      <c r="E465" s="65"/>
      <c r="F465" s="65"/>
      <c r="G465" s="65"/>
      <c r="H465" s="65"/>
    </row>
    <row r="466" spans="1:8" x14ac:dyDescent="0.2">
      <c r="A466" s="65"/>
      <c r="B466" s="65"/>
      <c r="C466" s="65"/>
      <c r="D466" s="65"/>
      <c r="E466" s="65"/>
      <c r="F466" s="65"/>
      <c r="G466" s="65"/>
      <c r="H466" s="65"/>
    </row>
    <row r="467" spans="1:8" x14ac:dyDescent="0.2">
      <c r="A467" s="65"/>
      <c r="B467" s="65"/>
      <c r="C467" s="65"/>
      <c r="D467" s="65"/>
      <c r="E467" s="65"/>
      <c r="F467" s="65"/>
      <c r="G467" s="65"/>
      <c r="H467" s="65"/>
    </row>
    <row r="468" spans="1:8" x14ac:dyDescent="0.2">
      <c r="A468" s="65"/>
      <c r="B468" s="65"/>
      <c r="C468" s="65"/>
      <c r="D468" s="65"/>
      <c r="E468" s="65"/>
      <c r="F468" s="65"/>
      <c r="G468" s="65"/>
      <c r="H468" s="65"/>
    </row>
    <row r="469" spans="1:8" x14ac:dyDescent="0.2">
      <c r="A469" s="65"/>
      <c r="B469" s="65"/>
      <c r="C469" s="65"/>
      <c r="D469" s="65"/>
      <c r="E469" s="65"/>
      <c r="F469" s="65"/>
      <c r="G469" s="65"/>
      <c r="H469" s="65"/>
    </row>
    <row r="470" spans="1:8" x14ac:dyDescent="0.2">
      <c r="A470" s="65"/>
      <c r="B470" s="65"/>
      <c r="C470" s="65"/>
      <c r="D470" s="65"/>
      <c r="E470" s="65"/>
      <c r="F470" s="65"/>
      <c r="G470" s="65"/>
      <c r="H470" s="65"/>
    </row>
    <row r="471" spans="1:8" x14ac:dyDescent="0.2">
      <c r="A471" s="65"/>
      <c r="B471" s="65"/>
      <c r="C471" s="65"/>
      <c r="D471" s="65"/>
      <c r="E471" s="65"/>
      <c r="F471" s="65"/>
      <c r="G471" s="65"/>
      <c r="H471" s="65"/>
    </row>
    <row r="472" spans="1:8" x14ac:dyDescent="0.2">
      <c r="A472" s="65"/>
      <c r="B472" s="65"/>
      <c r="C472" s="65"/>
      <c r="D472" s="65"/>
      <c r="E472" s="65"/>
      <c r="F472" s="65"/>
      <c r="G472" s="65"/>
      <c r="H472" s="65"/>
    </row>
    <row r="473" spans="1:8" x14ac:dyDescent="0.2">
      <c r="A473" s="65"/>
      <c r="B473" s="65"/>
      <c r="C473" s="65"/>
      <c r="D473" s="65"/>
      <c r="E473" s="65"/>
      <c r="F473" s="65"/>
      <c r="G473" s="65"/>
      <c r="H473" s="65"/>
    </row>
    <row r="474" spans="1:8" x14ac:dyDescent="0.2">
      <c r="A474" s="65"/>
      <c r="B474" s="65"/>
      <c r="C474" s="65"/>
      <c r="D474" s="65"/>
      <c r="E474" s="65"/>
      <c r="F474" s="65"/>
      <c r="G474" s="65"/>
      <c r="H474" s="65"/>
    </row>
    <row r="475" spans="1:8" x14ac:dyDescent="0.2">
      <c r="A475" s="65"/>
      <c r="B475" s="65"/>
      <c r="C475" s="65"/>
      <c r="D475" s="65"/>
      <c r="E475" s="65"/>
      <c r="F475" s="65"/>
      <c r="G475" s="65"/>
      <c r="H475" s="65"/>
    </row>
    <row r="476" spans="1:8" x14ac:dyDescent="0.2">
      <c r="A476" s="65"/>
      <c r="B476" s="65"/>
      <c r="C476" s="65"/>
      <c r="D476" s="65"/>
      <c r="E476" s="65"/>
      <c r="F476" s="65"/>
      <c r="G476" s="65"/>
      <c r="H476" s="65"/>
    </row>
    <row r="477" spans="1:8" x14ac:dyDescent="0.2">
      <c r="A477" s="65"/>
      <c r="B477" s="65"/>
      <c r="C477" s="65"/>
      <c r="D477" s="65"/>
      <c r="E477" s="65"/>
      <c r="F477" s="65"/>
      <c r="G477" s="65"/>
      <c r="H477" s="65"/>
    </row>
    <row r="478" spans="1:8" x14ac:dyDescent="0.2">
      <c r="A478" s="65"/>
      <c r="B478" s="65"/>
      <c r="C478" s="65"/>
      <c r="D478" s="65"/>
      <c r="E478" s="65"/>
      <c r="F478" s="65"/>
      <c r="G478" s="65"/>
      <c r="H478" s="65"/>
    </row>
    <row r="479" spans="1:8" x14ac:dyDescent="0.2">
      <c r="A479" s="65"/>
      <c r="B479" s="65"/>
      <c r="C479" s="65"/>
      <c r="D479" s="65"/>
      <c r="E479" s="65"/>
      <c r="F479" s="65"/>
      <c r="G479" s="65"/>
      <c r="H479" s="65"/>
    </row>
    <row r="480" spans="1:8" x14ac:dyDescent="0.2">
      <c r="A480" s="65"/>
      <c r="B480" s="65"/>
      <c r="C480" s="65"/>
      <c r="D480" s="65"/>
      <c r="E480" s="65"/>
      <c r="F480" s="65"/>
      <c r="G480" s="65"/>
      <c r="H480" s="65"/>
    </row>
    <row r="481" spans="1:8" x14ac:dyDescent="0.2">
      <c r="A481" s="65"/>
      <c r="B481" s="65"/>
      <c r="C481" s="65"/>
      <c r="D481" s="65"/>
      <c r="E481" s="65"/>
      <c r="F481" s="65"/>
      <c r="G481" s="65"/>
      <c r="H481" s="65"/>
    </row>
    <row r="482" spans="1:8" x14ac:dyDescent="0.2">
      <c r="A482" s="65"/>
      <c r="B482" s="65"/>
      <c r="C482" s="65"/>
      <c r="D482" s="65"/>
      <c r="E482" s="65"/>
      <c r="F482" s="65"/>
      <c r="G482" s="65"/>
      <c r="H482" s="65"/>
    </row>
    <row r="483" spans="1:8" x14ac:dyDescent="0.2">
      <c r="A483" s="65"/>
      <c r="B483" s="65"/>
      <c r="C483" s="65"/>
      <c r="D483" s="65"/>
      <c r="E483" s="65"/>
      <c r="F483" s="65"/>
      <c r="G483" s="65"/>
      <c r="H483" s="65"/>
    </row>
    <row r="484" spans="1:8" x14ac:dyDescent="0.2">
      <c r="A484" s="65"/>
      <c r="B484" s="65"/>
      <c r="C484" s="65"/>
      <c r="D484" s="65"/>
      <c r="E484" s="65"/>
      <c r="F484" s="65"/>
      <c r="G484" s="65"/>
      <c r="H484" s="65"/>
    </row>
    <row r="485" spans="1:8" x14ac:dyDescent="0.2">
      <c r="A485" s="65"/>
      <c r="B485" s="65"/>
      <c r="C485" s="65"/>
      <c r="D485" s="65"/>
      <c r="E485" s="65"/>
      <c r="F485" s="65"/>
      <c r="G485" s="65"/>
      <c r="H485" s="65"/>
    </row>
    <row r="486" spans="1:8" x14ac:dyDescent="0.2">
      <c r="A486" s="65"/>
      <c r="B486" s="65"/>
      <c r="C486" s="65"/>
      <c r="D486" s="65"/>
      <c r="E486" s="65"/>
      <c r="F486" s="65"/>
      <c r="G486" s="65"/>
      <c r="H486" s="65"/>
    </row>
    <row r="487" spans="1:8" x14ac:dyDescent="0.2">
      <c r="A487" s="65"/>
      <c r="B487" s="65"/>
      <c r="C487" s="65"/>
      <c r="D487" s="65"/>
      <c r="E487" s="65"/>
      <c r="F487" s="65"/>
      <c r="G487" s="65"/>
      <c r="H487" s="65"/>
    </row>
    <row r="488" spans="1:8" x14ac:dyDescent="0.2">
      <c r="A488" s="65"/>
      <c r="B488" s="65"/>
      <c r="C488" s="65"/>
      <c r="D488" s="65"/>
      <c r="E488" s="65"/>
      <c r="F488" s="65"/>
      <c r="G488" s="65"/>
      <c r="H488" s="65"/>
    </row>
    <row r="489" spans="1:8" x14ac:dyDescent="0.2">
      <c r="A489" s="65"/>
      <c r="B489" s="65"/>
      <c r="C489" s="65"/>
      <c r="D489" s="65"/>
      <c r="E489" s="65"/>
      <c r="F489" s="65"/>
      <c r="G489" s="65"/>
      <c r="H489" s="65"/>
    </row>
    <row r="490" spans="1:8" x14ac:dyDescent="0.2">
      <c r="A490" s="65"/>
      <c r="B490" s="65"/>
      <c r="C490" s="65"/>
      <c r="D490" s="65"/>
      <c r="E490" s="65"/>
      <c r="F490" s="65"/>
      <c r="G490" s="65"/>
      <c r="H490" s="65"/>
    </row>
    <row r="491" spans="1:8" x14ac:dyDescent="0.2">
      <c r="A491" s="65"/>
      <c r="B491" s="65"/>
      <c r="C491" s="65"/>
      <c r="D491" s="65"/>
      <c r="E491" s="65"/>
      <c r="F491" s="65"/>
      <c r="G491" s="65"/>
      <c r="H491" s="65"/>
    </row>
    <row r="492" spans="1:8" x14ac:dyDescent="0.2">
      <c r="A492" s="65"/>
      <c r="B492" s="65"/>
      <c r="C492" s="65"/>
      <c r="D492" s="65"/>
      <c r="E492" s="65"/>
      <c r="F492" s="65"/>
      <c r="G492" s="65"/>
      <c r="H492" s="65"/>
    </row>
    <row r="493" spans="1:8" x14ac:dyDescent="0.2">
      <c r="A493" s="65"/>
      <c r="B493" s="65"/>
      <c r="C493" s="65"/>
      <c r="D493" s="65"/>
      <c r="E493" s="65"/>
      <c r="F493" s="65"/>
      <c r="G493" s="65"/>
      <c r="H493" s="65"/>
    </row>
    <row r="494" spans="1:8" x14ac:dyDescent="0.2">
      <c r="A494" s="65"/>
      <c r="B494" s="65"/>
      <c r="C494" s="65"/>
      <c r="D494" s="65"/>
      <c r="E494" s="65"/>
      <c r="F494" s="65"/>
      <c r="G494" s="65"/>
      <c r="H494" s="65"/>
    </row>
    <row r="495" spans="1:8" x14ac:dyDescent="0.2">
      <c r="A495" s="65"/>
      <c r="B495" s="65"/>
      <c r="C495" s="65"/>
      <c r="D495" s="65"/>
      <c r="E495" s="65"/>
      <c r="F495" s="65"/>
      <c r="G495" s="65"/>
      <c r="H495" s="65"/>
    </row>
  </sheetData>
  <mergeCells count="5">
    <mergeCell ref="A6:A8"/>
    <mergeCell ref="B6:B7"/>
    <mergeCell ref="C6:E7"/>
    <mergeCell ref="F6:H7"/>
    <mergeCell ref="A47:B47"/>
  </mergeCells>
  <pageMargins left="1.1811023622047245" right="0.74803149606299213" top="0.98425196850393704" bottom="0.98425196850393704" header="0.51181102362204722" footer="0.51181102362204722"/>
  <pageSetup paperSize="9" scale="77" orientation="landscape" r:id="rId1"/>
  <headerFooter alignWithMargins="0">
    <oddHeader>&amp;C&amp;"Arial,Tučné"&amp;9
Príjmy štátneho rozpočtu podľa kategórií a kapitol ŠR za rok 2024
(v tis.eur)&amp;R&amp;9
Tabuľka: 5
Strana: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Dane </vt:lpstr>
      <vt:lpstr>Úroky</vt:lpstr>
      <vt:lpstr>NP</vt:lpstr>
      <vt:lpstr>Úhrn</vt:lpstr>
      <vt:lpstr>'Dane '!Oblasť_tlače</vt:lpstr>
      <vt:lpstr>NP!Oblasť_tlače</vt:lpstr>
      <vt:lpstr>Úhrn!Oblasť_tlače</vt:lpstr>
      <vt:lpstr>Úroky!Oblasť_tlače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2025-04-29T17:36:27Z</cp:lastPrinted>
  <dcterms:created xsi:type="dcterms:W3CDTF">2025-03-14T10:11:02Z</dcterms:created>
  <dcterms:modified xsi:type="dcterms:W3CDTF">2025-04-29T17:37:00Z</dcterms:modified>
</cp:coreProperties>
</file>