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0\01\Dokumenty\PoradaVseobecne\NR SR\2024\rozpočet\"/>
    </mc:Choice>
  </mc:AlternateContent>
  <bookViews>
    <workbookView xWindow="0" yWindow="0" windowWidth="28800" windowHeight="12855" activeTab="4"/>
  </bookViews>
  <sheets>
    <sheet name="1" sheetId="4" r:id="rId1"/>
    <sheet name="1a" sheetId="6" r:id="rId2"/>
    <sheet name="2" sheetId="2" r:id="rId3"/>
    <sheet name="3" sheetId="3" r:id="rId4"/>
    <sheet name="4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tab120" localSheetId="0">#REF!</definedName>
    <definedName name="___tab120" localSheetId="2">#REF!</definedName>
    <definedName name="___tab120" localSheetId="3">#REF!</definedName>
    <definedName name="___tab120" localSheetId="4">#REF!</definedName>
    <definedName name="___tab120">#REF!</definedName>
    <definedName name="__123Graph_A" localSheetId="0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B" localSheetId="0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hidden="1">#REF!</definedName>
    <definedName name="__tab120" localSheetId="0">#REF!</definedName>
    <definedName name="__tab120" localSheetId="2">#REF!</definedName>
    <definedName name="__tab120" localSheetId="3">#REF!</definedName>
    <definedName name="__tab120" localSheetId="4">#REF!</definedName>
    <definedName name="__tab120">#REF!</definedName>
    <definedName name="_col1" localSheetId="0">#REF!</definedName>
    <definedName name="_col1" localSheetId="2">#REF!</definedName>
    <definedName name="_col1" localSheetId="3">#REF!</definedName>
    <definedName name="_col1" localSheetId="4">#REF!</definedName>
    <definedName name="_col1">#REF!</definedName>
    <definedName name="_col2" localSheetId="0">#REF!</definedName>
    <definedName name="_col2" localSheetId="2">#REF!</definedName>
    <definedName name="_col2" localSheetId="3">#REF!</definedName>
    <definedName name="_col2" localSheetId="4">#REF!</definedName>
    <definedName name="_col2">#REF!</definedName>
    <definedName name="_col3" localSheetId="0">#REF!</definedName>
    <definedName name="_col3" localSheetId="2">#REF!</definedName>
    <definedName name="_col3" localSheetId="3">#REF!</definedName>
    <definedName name="_col3" localSheetId="4">#REF!</definedName>
    <definedName name="_col3">#REF!</definedName>
    <definedName name="_col4" localSheetId="0">#REF!</definedName>
    <definedName name="_col4" localSheetId="2">#REF!</definedName>
    <definedName name="_col4" localSheetId="3">#REF!</definedName>
    <definedName name="_col4" localSheetId="4">#REF!</definedName>
    <definedName name="_col4">#REF!</definedName>
    <definedName name="_col5" localSheetId="0">#REF!</definedName>
    <definedName name="_col5" localSheetId="2">#REF!</definedName>
    <definedName name="_col5" localSheetId="3">#REF!</definedName>
    <definedName name="_col5" localSheetId="4">#REF!</definedName>
    <definedName name="_col5">#REF!</definedName>
    <definedName name="_col6" localSheetId="0">#REF!</definedName>
    <definedName name="_col6" localSheetId="2">#REF!</definedName>
    <definedName name="_col6" localSheetId="3">#REF!</definedName>
    <definedName name="_col6" localSheetId="4">#REF!</definedName>
    <definedName name="_col6">#REF!</definedName>
    <definedName name="_col7" localSheetId="0">#REF!</definedName>
    <definedName name="_col7" localSheetId="2">#REF!</definedName>
    <definedName name="_col7" localSheetId="3">#REF!</definedName>
    <definedName name="_col7" localSheetId="4">#REF!</definedName>
    <definedName name="_col7">#REF!</definedName>
    <definedName name="_col8" localSheetId="0">#REF!</definedName>
    <definedName name="_col8" localSheetId="2">#REF!</definedName>
    <definedName name="_col8" localSheetId="3">#REF!</definedName>
    <definedName name="_col8" localSheetId="4">#REF!</definedName>
    <definedName name="_col8">#REF!</definedName>
    <definedName name="_tab120" localSheetId="0">#REF!</definedName>
    <definedName name="_tab120" localSheetId="2">#REF!</definedName>
    <definedName name="_tab120" localSheetId="3">#REF!</definedName>
    <definedName name="_tab120" localSheetId="4">#REF!</definedName>
    <definedName name="_tab120">#REF!</definedName>
    <definedName name="a" localSheetId="0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AAAA" localSheetId="0">#REF!</definedName>
    <definedName name="AAAA" localSheetId="2">#REF!</definedName>
    <definedName name="AAAA" localSheetId="3">#REF!</definedName>
    <definedName name="AAAA" localSheetId="4">#REF!</definedName>
    <definedName name="AAAA">#REF!</definedName>
    <definedName name="aaaaaaa" localSheetId="0">#REF!</definedName>
    <definedName name="aaaaaaa" localSheetId="2">#REF!</definedName>
    <definedName name="aaaaaaa" localSheetId="3">#REF!</definedName>
    <definedName name="aaaaaaa" localSheetId="4">#REF!</definedName>
    <definedName name="aaaaaaa">#REF!</definedName>
    <definedName name="aaaaaaaaaaaaa" localSheetId="0">#REF!</definedName>
    <definedName name="aaaaaaaaaaaaa" localSheetId="2">#REF!</definedName>
    <definedName name="aaaaaaaaaaaaa" localSheetId="3">#REF!</definedName>
    <definedName name="aaaaaaaaaaaaa" localSheetId="4">#REF!</definedName>
    <definedName name="aaaaaaaaaaaaa">#REF!</definedName>
    <definedName name="aaaaaaaaaaaaaaa" localSheetId="0">#REF!</definedName>
    <definedName name="aaaaaaaaaaaaaaa" localSheetId="2">#REF!</definedName>
    <definedName name="aaaaaaaaaaaaaaa" localSheetId="3">#REF!</definedName>
    <definedName name="aaaaaaaaaaaaaaa" localSheetId="4">#REF!</definedName>
    <definedName name="aaaaaaaaaaaaaaa">#REF!</definedName>
    <definedName name="AS2DocOpenMode" hidden="1">"AS2DocumentEdit"</definedName>
    <definedName name="ä" localSheetId="0">'[1]Budoucí hodnota - zadání'!#REF!</definedName>
    <definedName name="ä" localSheetId="2">'[1]Budoucí hodnota - zadání'!#REF!</definedName>
    <definedName name="ä" localSheetId="3">'[1]Budoucí hodnota - zadání'!#REF!</definedName>
    <definedName name="ä" localSheetId="4">'[1]Budoucí hodnota - zadání'!#REF!</definedName>
    <definedName name="ä">'[1]Budoucí hodnota - zadání'!#REF!</definedName>
    <definedName name="b" localSheetId="0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bb" localSheetId="0">#REF!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>'[2]Budoucí hodnota - zadání'!#REF!</definedName>
    <definedName name="bbbb" localSheetId="2">'[2]Budoucí hodnota - zadání'!#REF!</definedName>
    <definedName name="bbbb" localSheetId="3">'[2]Budoucí hodnota - zadání'!#REF!</definedName>
    <definedName name="bbbb" localSheetId="4">'[2]Budoucí hodnota - zadání'!#REF!</definedName>
    <definedName name="bbbb">'[2]Budoucí hodnota - zadání'!#REF!</definedName>
    <definedName name="BudgetTab" localSheetId="0">#REF!</definedName>
    <definedName name="BudgetTab" localSheetId="2">#REF!</definedName>
    <definedName name="BudgetTab" localSheetId="3">#REF!</definedName>
    <definedName name="BudgetTab" localSheetId="4">#REF!</definedName>
    <definedName name="BudgetTab">#REF!</definedName>
    <definedName name="Celk_Zisk">[3]Scénář!$E$15</definedName>
    <definedName name="CelkZisk" localSheetId="0">#REF!</definedName>
    <definedName name="CelkZisk" localSheetId="2">#REF!</definedName>
    <definedName name="CelkZisk" localSheetId="3">#REF!</definedName>
    <definedName name="CelkZisk" localSheetId="4">#REF!</definedName>
    <definedName name="CelkZisk">#REF!</definedName>
    <definedName name="celkZisk1" localSheetId="0">#REF!</definedName>
    <definedName name="celkZisk1" localSheetId="2">#REF!</definedName>
    <definedName name="celkZisk1" localSheetId="3">#REF!</definedName>
    <definedName name="celkZisk1" localSheetId="4">#REF!</definedName>
    <definedName name="celkZisk1">#REF!</definedName>
    <definedName name="d" localSheetId="0">#REF!</definedName>
    <definedName name="d" localSheetId="2">#REF!</definedName>
    <definedName name="d" localSheetId="3">#REF!</definedName>
    <definedName name="d" localSheetId="4">#REF!</definedName>
    <definedName name="d">#REF!</definedName>
    <definedName name="datumK" localSheetId="0">#REF!</definedName>
    <definedName name="datumK" localSheetId="2">#REF!</definedName>
    <definedName name="datumK" localSheetId="3">#REF!</definedName>
    <definedName name="datumK" localSheetId="4">#REF!</definedName>
    <definedName name="datumK">#REF!</definedName>
    <definedName name="dd" localSheetId="0" hidden="1">{#N/A,#N/A,FALSE,"Aging Summary";#N/A,#N/A,FALSE,"Ratio Analysis";#N/A,#N/A,FALSE,"Test 120 Day Accts";#N/A,#N/A,FALSE,"Tickmarks"}</definedName>
    <definedName name="dd" localSheetId="2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4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dddddddd" localSheetId="0">#REF!</definedName>
    <definedName name="ddddddddd" localSheetId="2">#REF!</definedName>
    <definedName name="ddddddddd" localSheetId="3">#REF!</definedName>
    <definedName name="ddddddddd" localSheetId="4">#REF!</definedName>
    <definedName name="ddddddddd">#REF!</definedName>
    <definedName name="def" localSheetId="2">#REF!</definedName>
    <definedName name="def">#REF!</definedName>
    <definedName name="došlé_FA_2019" localSheetId="0">'[4]SI_23.7.2020'!#REF!</definedName>
    <definedName name="došlé_FA_2019" localSheetId="2">'[4]SI_23.7.2020'!#REF!</definedName>
    <definedName name="došlé_FA_2019" localSheetId="3">'[4]SI_23.7.2020'!#REF!</definedName>
    <definedName name="došlé_FA_2019" localSheetId="4">'[4]SI_23.7.2020'!#REF!</definedName>
    <definedName name="došlé_FA_2019">'[4]SI_23.7.2020'!#REF!</definedName>
    <definedName name="Došlé_FA_2020" localSheetId="0">'[5]SI_22.4.2020'!#REF!</definedName>
    <definedName name="Došlé_FA_2020" localSheetId="2">'[5]SI_22.4.2020'!#REF!</definedName>
    <definedName name="Došlé_FA_2020" localSheetId="3">'[5]SI_22.4.2020'!#REF!</definedName>
    <definedName name="Došlé_FA_2020" localSheetId="4">'[5]SI_22.4.2020'!#REF!</definedName>
    <definedName name="Došlé_FA_2020">'[5]SI_22.4.2020'!#REF!</definedName>
    <definedName name="Došlé_faktúry_2017" localSheetId="0">#REF!</definedName>
    <definedName name="Došlé_faktúry_2017" localSheetId="2">#REF!</definedName>
    <definedName name="Došlé_faktúry_2017" localSheetId="3">#REF!</definedName>
    <definedName name="Došlé_faktúry_2017" localSheetId="4">#REF!</definedName>
    <definedName name="Došlé_faktúry_2017">#REF!</definedName>
    <definedName name="dwf" localSheetId="2">#REF!</definedName>
    <definedName name="dwf">#REF!</definedName>
    <definedName name="e" localSheetId="0">'[2]Budoucí hodnota - zadání'!#REF!</definedName>
    <definedName name="e" localSheetId="2">'[2]Budoucí hodnota - zadání'!#REF!</definedName>
    <definedName name="e" localSheetId="3">'[2]Budoucí hodnota - zadání'!#REF!</definedName>
    <definedName name="e" localSheetId="4">'[2]Budoucí hodnota - zadání'!#REF!</definedName>
    <definedName name="e">'[2]Budoucí hodnota - zadání'!#REF!</definedName>
    <definedName name="eeee" localSheetId="0">#REF!</definedName>
    <definedName name="eeee" localSheetId="2">#REF!</definedName>
    <definedName name="eeee" localSheetId="3">#REF!</definedName>
    <definedName name="eeee" localSheetId="4">#REF!</definedName>
    <definedName name="eeee">#REF!</definedName>
    <definedName name="eeeeeeeeee" localSheetId="0">#REF!</definedName>
    <definedName name="eeeeeeeeee" localSheetId="2">#REF!</definedName>
    <definedName name="eeeeeeeeee" localSheetId="3">#REF!</definedName>
    <definedName name="eeeeeeeeee" localSheetId="4">#REF!</definedName>
    <definedName name="eeeeeeeeee">#REF!</definedName>
    <definedName name="eeeeeeeeeeeeeeee" localSheetId="0">#REF!</definedName>
    <definedName name="eeeeeeeeeeeeeeee" localSheetId="2">#REF!</definedName>
    <definedName name="eeeeeeeeeeeeeeee" localSheetId="3">#REF!</definedName>
    <definedName name="eeeeeeeeeeeeeeee" localSheetId="4">#REF!</definedName>
    <definedName name="eeeeeeeeeeeeeeee">#REF!</definedName>
    <definedName name="ehdxjxrf" localSheetId="0">#REF!</definedName>
    <definedName name="ehdxjxrf" localSheetId="2">#REF!</definedName>
    <definedName name="ehdxjxrf" localSheetId="3">#REF!</definedName>
    <definedName name="ehdxjxrf" localSheetId="4">#REF!</definedName>
    <definedName name="ehdxjxrf">#REF!</definedName>
    <definedName name="ehxjxrf" localSheetId="0">#REF!</definedName>
    <definedName name="ehxjxrf" localSheetId="2">#REF!</definedName>
    <definedName name="ehxjxrf" localSheetId="3">#REF!</definedName>
    <definedName name="ehxjxrf" localSheetId="4">#REF!</definedName>
    <definedName name="ehxjxrf">#REF!</definedName>
    <definedName name="eva" localSheetId="0">#REF!</definedName>
    <definedName name="eva" localSheetId="2">#REF!</definedName>
    <definedName name="eva" localSheetId="3">#REF!</definedName>
    <definedName name="eva" localSheetId="4">#REF!</definedName>
    <definedName name="eva">#REF!</definedName>
    <definedName name="f" localSheetId="0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FA_spolu" localSheetId="0">#REF!</definedName>
    <definedName name="FA_spolu" localSheetId="2">#REF!</definedName>
    <definedName name="FA_spolu" localSheetId="3">#REF!</definedName>
    <definedName name="FA_spolu" localSheetId="4">#REF!</definedName>
    <definedName name="FA_spolu">#REF!</definedName>
    <definedName name="fffff" localSheetId="0">#REF!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fffffff" localSheetId="0">#REF!</definedName>
    <definedName name="fffffffffffff" localSheetId="2">#REF!</definedName>
    <definedName name="fffffffffffff" localSheetId="3">#REF!</definedName>
    <definedName name="fffffffffffff" localSheetId="4">#REF!</definedName>
    <definedName name="fffffffffffff">#REF!</definedName>
    <definedName name="ffffffffffffffffffffffff" localSheetId="0">#REF!</definedName>
    <definedName name="ffffffffffffffffffffffff" localSheetId="2">#REF!</definedName>
    <definedName name="ffffffffffffffffffffffff" localSheetId="3">#REF!</definedName>
    <definedName name="ffffffffffffffffffffffff" localSheetId="4">#REF!</definedName>
    <definedName name="ffffffffffffffffffffffff">#REF!</definedName>
    <definedName name="ffffffffffffffffffffffffff" localSheetId="0">#REF!</definedName>
    <definedName name="ffffffffffffffffffffffffff" localSheetId="2">#REF!</definedName>
    <definedName name="ffffffffffffffffffffffffff" localSheetId="3">#REF!</definedName>
    <definedName name="ffffffffffffffffffffffffff" localSheetId="4">#REF!</definedName>
    <definedName name="ffffffffffffffffffffffffff">#REF!</definedName>
    <definedName name="ffffffffffffffffffffffffffffffffffffff" localSheetId="0">'[2]Budoucí hodnota - zadání'!#REF!</definedName>
    <definedName name="ffffffffffffffffffffffffffffffffffffff" localSheetId="2">'[2]Budoucí hodnota - zadání'!#REF!</definedName>
    <definedName name="ffffffffffffffffffffffffffffffffffffff" localSheetId="3">'[2]Budoucí hodnota - zadání'!#REF!</definedName>
    <definedName name="ffffffffffffffffffffffffffffffffffffff" localSheetId="4">'[2]Budoucí hodnota - zadání'!#REF!</definedName>
    <definedName name="ffffffffffffffffffffffffffffffffffffff">'[2]Budoucí hodnota - zadání'!#REF!</definedName>
    <definedName name="fghfgjjgf" localSheetId="0">#REF!</definedName>
    <definedName name="fghfgjjgf" localSheetId="2">#REF!</definedName>
    <definedName name="fghfgjjgf" localSheetId="3">#REF!</definedName>
    <definedName name="fghfgjjgf" localSheetId="4">#REF!</definedName>
    <definedName name="fghfgjjgf">#REF!</definedName>
    <definedName name="Format" localSheetId="0">#REF!</definedName>
    <definedName name="Format" localSheetId="2">#REF!</definedName>
    <definedName name="Format" localSheetId="3">#REF!</definedName>
    <definedName name="Format" localSheetId="4">#REF!</definedName>
    <definedName name="Format">#REF!</definedName>
    <definedName name="g" localSheetId="0">#REF!</definedName>
    <definedName name="g" localSheetId="2">#REF!</definedName>
    <definedName name="g" localSheetId="3">#REF!</definedName>
    <definedName name="g" localSheetId="4">#REF!</definedName>
    <definedName name="g">#REF!</definedName>
    <definedName name="gfgfggfgf" localSheetId="0">'[1]Budoucí hodnota - zadání'!#REF!</definedName>
    <definedName name="gfgfggfgf" localSheetId="2">'[1]Budoucí hodnota - zadání'!#REF!</definedName>
    <definedName name="gfgfggfgf" localSheetId="3">'[1]Budoucí hodnota - zadání'!#REF!</definedName>
    <definedName name="gfgfggfgf" localSheetId="4">'[1]Budoucí hodnota - zadání'!#REF!</definedName>
    <definedName name="gfgfggfgf">'[1]Budoucí hodnota - zadání'!#REF!</definedName>
    <definedName name="gggg" localSheetId="0">#REF!</definedName>
    <definedName name="gggg" localSheetId="2">#REF!</definedName>
    <definedName name="gggg" localSheetId="3">#REF!</definedName>
    <definedName name="gggg" localSheetId="4">#REF!</definedName>
    <definedName name="gggg">#REF!</definedName>
    <definedName name="ggggggggg" localSheetId="0">#REF!</definedName>
    <definedName name="ggggggggg" localSheetId="2">#REF!</definedName>
    <definedName name="ggggggggg" localSheetId="3">#REF!</definedName>
    <definedName name="ggggggggg" localSheetId="4">#REF!</definedName>
    <definedName name="ggggggggg">#REF!</definedName>
    <definedName name="gggggggggggg" localSheetId="0">'[1]Budoucí hodnota - zadání'!#REF!</definedName>
    <definedName name="gggggggggggg" localSheetId="2">'[1]Budoucí hodnota - zadání'!#REF!</definedName>
    <definedName name="gggggggggggg" localSheetId="3">'[1]Budoucí hodnota - zadání'!#REF!</definedName>
    <definedName name="gggggggggggg" localSheetId="4">'[1]Budoucí hodnota - zadání'!#REF!</definedName>
    <definedName name="gggggggggggg">'[1]Budoucí hodnota - zadání'!#REF!</definedName>
    <definedName name="gggggggggggggggggggggggggggg" localSheetId="0">'[1]Budoucí hodnota - zadání'!#REF!</definedName>
    <definedName name="gggggggggggggggggggggggggggg" localSheetId="2">'[1]Budoucí hodnota - zadání'!#REF!</definedName>
    <definedName name="gggggggggggggggggggggggggggg" localSheetId="3">'[1]Budoucí hodnota - zadání'!#REF!</definedName>
    <definedName name="gggggggggggggggggggggggggggg" localSheetId="4">'[1]Budoucí hodnota - zadání'!#REF!</definedName>
    <definedName name="gggggggggggggggggggggggggggg">'[1]Budoucí hodnota - zadání'!#REF!</definedName>
    <definedName name="h" localSheetId="0">#REF!</definedName>
    <definedName name="h" localSheetId="2">#REF!</definedName>
    <definedName name="h" localSheetId="3">#REF!</definedName>
    <definedName name="h" localSheetId="4">#REF!</definedName>
    <definedName name="h">#REF!</definedName>
    <definedName name="Header" localSheetId="0">#REF!</definedName>
    <definedName name="Header" localSheetId="2">#REF!</definedName>
    <definedName name="Header" localSheetId="3">#REF!</definedName>
    <definedName name="Header" localSheetId="4">#REF!</definedName>
    <definedName name="Header">#REF!</definedName>
    <definedName name="hggfghdgjdgmdghncg" localSheetId="0">'[2]Budoucí hodnota - zadání'!#REF!</definedName>
    <definedName name="hggfghdgjdgmdghncg" localSheetId="2">'[2]Budoucí hodnota - zadání'!#REF!</definedName>
    <definedName name="hggfghdgjdgmdghncg" localSheetId="3">'[2]Budoucí hodnota - zadání'!#REF!</definedName>
    <definedName name="hggfghdgjdgmdghncg" localSheetId="4">'[2]Budoucí hodnota - zadání'!#REF!</definedName>
    <definedName name="hggfghdgjdgmdghncg">'[2]Budoucí hodnota - zadání'!#REF!</definedName>
    <definedName name="hhhh" localSheetId="0">#REF!</definedName>
    <definedName name="hhhh" localSheetId="2">#REF!</definedName>
    <definedName name="hhhh" localSheetId="3">#REF!</definedName>
    <definedName name="hhhh" localSheetId="4">#REF!</definedName>
    <definedName name="hhhh">#REF!</definedName>
    <definedName name="hhhhhhhhhhhhhhhhhh" localSheetId="0">#REF!</definedName>
    <definedName name="hhhhhhhhhhhhhhhhhh" localSheetId="2">#REF!</definedName>
    <definedName name="hhhhhhhhhhhhhhhhhh" localSheetId="3">#REF!</definedName>
    <definedName name="hhhhhhhhhhhhhhhhhh" localSheetId="4">#REF!</definedName>
    <definedName name="hhhhhhhhhhhhhhhhhh">#REF!</definedName>
    <definedName name="hhhhhhhhhhhhhhhhhhhhhhhhhhh" localSheetId="0">'[2]Budoucí hodnota - zadání'!#REF!</definedName>
    <definedName name="hhhhhhhhhhhhhhhhhhhhhhhhhhh" localSheetId="2">'[2]Budoucí hodnota - zadání'!#REF!</definedName>
    <definedName name="hhhhhhhhhhhhhhhhhhhhhhhhhhh" localSheetId="3">'[2]Budoucí hodnota - zadání'!#REF!</definedName>
    <definedName name="hhhhhhhhhhhhhhhhhhhhhhhhhhh" localSheetId="4">'[2]Budoucí hodnota - zadání'!#REF!</definedName>
    <definedName name="hhhhhhhhhhhhhhhhhhhhhhhhhhh">'[2]Budoucí hodnota - zadání'!#REF!</definedName>
    <definedName name="hon" localSheetId="0" hidden="1">{#N/A,#N/A,FALSE,"Aging Summary";#N/A,#N/A,FALSE,"Ratio Analysis";#N/A,#N/A,FALSE,"Test 120 Day Accts";#N/A,#N/A,FALSE,"Tickmarks"}</definedName>
    <definedName name="hon" localSheetId="2" hidden="1">{#N/A,#N/A,FALSE,"Aging Summary";#N/A,#N/A,FALSE,"Ratio Analysis";#N/A,#N/A,FALSE,"Test 120 Day Accts";#N/A,#N/A,FALSE,"Tickmarks"}</definedName>
    <definedName name="hon" localSheetId="3" hidden="1">{#N/A,#N/A,FALSE,"Aging Summary";#N/A,#N/A,FALSE,"Ratio Analysis";#N/A,#N/A,FALSE,"Test 120 Day Accts";#N/A,#N/A,FALSE,"Tickmarks"}</definedName>
    <definedName name="hon" localSheetId="4" hidden="1">{#N/A,#N/A,FALSE,"Aging Summary";#N/A,#N/A,FALSE,"Ratio Analysis";#N/A,#N/A,FALSE,"Test 120 Day Accts";#N/A,#N/A,FALSE,"Tickmarks"}</definedName>
    <definedName name="hon" hidden="1">{#N/A,#N/A,FALSE,"Aging Summary";#N/A,#N/A,FALSE,"Ratio Analysis";#N/A,#N/A,FALSE,"Test 120 Day Accts";#N/A,#N/A,FALSE,"Tickmarks"}</definedName>
    <definedName name="HrubyZisk" localSheetId="0">#REF!</definedName>
    <definedName name="HrubyZisk" localSheetId="2">#REF!</definedName>
    <definedName name="HrubyZisk" localSheetId="3">#REF!</definedName>
    <definedName name="HrubyZisk" localSheetId="4">#REF!</definedName>
    <definedName name="HrubyZisk">#REF!</definedName>
    <definedName name="i" localSheetId="0">#REF!</definedName>
    <definedName name="i" localSheetId="2">#REF!</definedName>
    <definedName name="i" localSheetId="3">#REF!</definedName>
    <definedName name="i" localSheetId="4">#REF!</definedName>
    <definedName name="i">#REF!</definedName>
    <definedName name="j" localSheetId="0">#REF!</definedName>
    <definedName name="j" localSheetId="2">#REF!</definedName>
    <definedName name="j" localSheetId="3">#REF!</definedName>
    <definedName name="j" localSheetId="4">#REF!</definedName>
    <definedName name="j">#REF!</definedName>
    <definedName name="jfhdghgjfc" localSheetId="0">#REF!</definedName>
    <definedName name="jfhdghgjfc" localSheetId="2">#REF!</definedName>
    <definedName name="jfhdghgjfc" localSheetId="3">#REF!</definedName>
    <definedName name="jfhdghgjfc" localSheetId="4">#REF!</definedName>
    <definedName name="jfhdghgjfc">#REF!</definedName>
    <definedName name="jjjjjjjjjjjjjjjjjjjjj" localSheetId="0">#REF!</definedName>
    <definedName name="jjjjjjjjjjjjjjjjjjjjj" localSheetId="2">#REF!</definedName>
    <definedName name="jjjjjjjjjjjjjjjjjjjjj" localSheetId="3">#REF!</definedName>
    <definedName name="jjjjjjjjjjjjjjjjjjjjj" localSheetId="4">#REF!</definedName>
    <definedName name="jjjjjjjjjjjjjjjjjjjjj">#REF!</definedName>
    <definedName name="jjjjjjjjjjjjjjjjjjjjjjjjjjjjjjjjjjjj" localSheetId="0">#REF!</definedName>
    <definedName name="jjjjjjjjjjjjjjjjjjjjjjjjjjjjjjjjjjjj" localSheetId="2">#REF!</definedName>
    <definedName name="jjjjjjjjjjjjjjjjjjjjjjjjjjjjjjjjjjjj" localSheetId="3">#REF!</definedName>
    <definedName name="jjjjjjjjjjjjjjjjjjjjjjjjjjjjjjjjjjjj" localSheetId="4">#REF!</definedName>
    <definedName name="jjjjjjjjjjjjjjjjjjjjjjjjjjjjjjjjjjjj">#REF!</definedName>
    <definedName name="jún" localSheetId="0">'[2]Budoucí hodnota - zadání'!#REF!</definedName>
    <definedName name="jún" localSheetId="2">'[2]Budoucí hodnota - zadání'!#REF!</definedName>
    <definedName name="jún" localSheetId="3">'[2]Budoucí hodnota - zadání'!#REF!</definedName>
    <definedName name="jún" localSheetId="4">'[6]Budoucí hodnota - zadání'!#REF!</definedName>
    <definedName name="jún">'[6]Budoucí hodnota - zadání'!#REF!</definedName>
    <definedName name="kdsjkfhakj" localSheetId="0">#REF!</definedName>
    <definedName name="kdsjkfhakj" localSheetId="2">#REF!</definedName>
    <definedName name="kdsjkfhakj" localSheetId="3">#REF!</definedName>
    <definedName name="kdsjkfhakj" localSheetId="4">#REF!</definedName>
    <definedName name="kdsjkfhakj">#REF!</definedName>
    <definedName name="kikkk" localSheetId="0">#REF!</definedName>
    <definedName name="kikkk" localSheetId="2">#REF!</definedName>
    <definedName name="kikkk" localSheetId="3">#REF!</definedName>
    <definedName name="kikkk" localSheetId="4">#REF!</definedName>
    <definedName name="kikkk">#REF!</definedName>
    <definedName name="kjhjkcyxhjodj" localSheetId="0">'[1]Budoucí hodnota - zadání'!#REF!</definedName>
    <definedName name="kjhjkcyxhjodj" localSheetId="2">'[1]Budoucí hodnota - zadání'!#REF!</definedName>
    <definedName name="kjhjkcyxhjodj" localSheetId="3">'[1]Budoucí hodnota - zadání'!#REF!</definedName>
    <definedName name="kjhjkcyxhjodj" localSheetId="4">'[1]Budoucí hodnota - zadání'!#REF!</definedName>
    <definedName name="kjhjkcyxhjodj">'[1]Budoucí hodnota - zadání'!#REF!</definedName>
    <definedName name="kkkk" localSheetId="0">#REF!</definedName>
    <definedName name="kkkk" localSheetId="2">#REF!</definedName>
    <definedName name="kkkk" localSheetId="3">#REF!</definedName>
    <definedName name="kkkk" localSheetId="4">#REF!</definedName>
    <definedName name="kkkk">#REF!</definedName>
    <definedName name="kkkkkkkk" localSheetId="0">#REF!</definedName>
    <definedName name="kkkkkkkk" localSheetId="2">#REF!</definedName>
    <definedName name="kkkkkkkk" localSheetId="3">#REF!</definedName>
    <definedName name="kkkkkkkk" localSheetId="4">#REF!</definedName>
    <definedName name="kkkkkkkk">#REF!</definedName>
    <definedName name="kkkkkkkkkk" localSheetId="0">#REF!</definedName>
    <definedName name="kkkkkkkkkk" localSheetId="2">#REF!</definedName>
    <definedName name="kkkkkkkkkk" localSheetId="3">#REF!</definedName>
    <definedName name="kkkkkkkkkk" localSheetId="4">#REF!</definedName>
    <definedName name="kkkkkkkkkk">#REF!</definedName>
    <definedName name="kkkkkkkkkkkk" localSheetId="0">'[1]Budoucí hodnota - zadání'!#REF!</definedName>
    <definedName name="kkkkkkkkkkkk" localSheetId="2">'[1]Budoucí hodnota - zadání'!#REF!</definedName>
    <definedName name="kkkkkkkkkkkk" localSheetId="3">'[1]Budoucí hodnota - zadání'!#REF!</definedName>
    <definedName name="kkkkkkkkkkkk" localSheetId="4">'[1]Budoucí hodnota - zadání'!#REF!</definedName>
    <definedName name="kkkkkkkkkkkk">'[1]Budoucí hodnota - zadání'!#REF!</definedName>
    <definedName name="mesačne136" localSheetId="0">#REF!</definedName>
    <definedName name="mesačne136" localSheetId="2">#REF!</definedName>
    <definedName name="mesačne136" localSheetId="3">#REF!</definedName>
    <definedName name="mesačne136" localSheetId="4">#REF!</definedName>
    <definedName name="mesačne136">#REF!</definedName>
    <definedName name="mmm" localSheetId="0">#REF!</definedName>
    <definedName name="mmm" localSheetId="2">#REF!</definedName>
    <definedName name="mmm" localSheetId="3">#REF!</definedName>
    <definedName name="mmm" localSheetId="4">#REF!</definedName>
    <definedName name="mmm">#REF!</definedName>
    <definedName name="mmmm" localSheetId="0">#REF!</definedName>
    <definedName name="mmmm" localSheetId="2">#REF!</definedName>
    <definedName name="mmmm" localSheetId="3">#REF!</definedName>
    <definedName name="mmmm" localSheetId="4">#REF!</definedName>
    <definedName name="mmmm">#REF!</definedName>
    <definedName name="mmmmmmmmmmmmmmmmmmmm" localSheetId="0">#REF!</definedName>
    <definedName name="mmmmmmmmmmmmmmmmmmmm" localSheetId="2">#REF!</definedName>
    <definedName name="mmmmmmmmmmmmmmmmmmmm" localSheetId="3">#REF!</definedName>
    <definedName name="mmmmmmmmmmmmmmmmmmmm" localSheetId="4">#REF!</definedName>
    <definedName name="mmmmmmmmmmmmmmmmmmmm">#REF!</definedName>
    <definedName name="n" localSheetId="0">#REF!</definedName>
    <definedName name="n" localSheetId="2">#REF!</definedName>
    <definedName name="n" localSheetId="3">#REF!</definedName>
    <definedName name="n" localSheetId="4">#REF!</definedName>
    <definedName name="n">#REF!</definedName>
    <definedName name="_xlnm.Print_Titles" localSheetId="0">'1'!$3:$6</definedName>
    <definedName name="_xlnm.Print_Titles" localSheetId="4">'4'!$5:$9</definedName>
    <definedName name="nnn" localSheetId="0">#REF!</definedName>
    <definedName name="nnn" localSheetId="2">#REF!</definedName>
    <definedName name="nnn" localSheetId="3">#REF!</definedName>
    <definedName name="nnn" localSheetId="4">#REF!</definedName>
    <definedName name="nnn">#REF!</definedName>
    <definedName name="nnnnnnnnnnnnnnnnnnn" localSheetId="0">#REF!</definedName>
    <definedName name="nnnnnnnnnnnnnnnnnnn" localSheetId="2">#REF!</definedName>
    <definedName name="nnnnnnnnnnnnnnnnnnn" localSheetId="3">#REF!</definedName>
    <definedName name="nnnnnnnnnnnnnnnnnnn" localSheetId="4">#REF!</definedName>
    <definedName name="nnnnnnnnnnnnnnnnnnn">#REF!</definedName>
    <definedName name="NZbozi">[7]Test1!$B$89:$D$96</definedName>
    <definedName name="o" localSheetId="0">#REF!</definedName>
    <definedName name="o" localSheetId="2">#REF!</definedName>
    <definedName name="o" localSheetId="3">#REF!</definedName>
    <definedName name="o" localSheetId="4">#REF!</definedName>
    <definedName name="o">#REF!</definedName>
    <definedName name="obraz" localSheetId="0">#REF!</definedName>
    <definedName name="obraz" localSheetId="2">#REF!</definedName>
    <definedName name="obraz" localSheetId="3">#REF!</definedName>
    <definedName name="obraz" localSheetId="4">#REF!</definedName>
    <definedName name="obraz">#REF!</definedName>
    <definedName name="od" localSheetId="0" hidden="1">{#N/A,#N/A,FALSE,"Aging Summary";#N/A,#N/A,FALSE,"Ratio Analysis";#N/A,#N/A,FALSE,"Test 120 Day Accts";#N/A,#N/A,FALSE,"Tickmarks"}</definedName>
    <definedName name="od" localSheetId="2" hidden="1">{#N/A,#N/A,FALSE,"Aging Summary";#N/A,#N/A,FALSE,"Ratio Analysis";#N/A,#N/A,FALSE,"Test 120 Day Accts";#N/A,#N/A,FALSE,"Tickmarks"}</definedName>
    <definedName name="od" localSheetId="3" hidden="1">{#N/A,#N/A,FALSE,"Aging Summary";#N/A,#N/A,FALSE,"Ratio Analysis";#N/A,#N/A,FALSE,"Test 120 Day Accts";#N/A,#N/A,FALSE,"Tickmarks"}</definedName>
    <definedName name="od" localSheetId="4" hidden="1">{#N/A,#N/A,FALSE,"Aging Summary";#N/A,#N/A,FALSE,"Ratio Analysis";#N/A,#N/A,FALSE,"Test 120 Day Accts";#N/A,#N/A,FALSE,"Tickmarks"}</definedName>
    <definedName name="od" hidden="1">{#N/A,#N/A,FALSE,"Aging Summary";#N/A,#N/A,FALSE,"Ratio Analysis";#N/A,#N/A,FALSE,"Test 120 Day Accts";#N/A,#N/A,FALSE,"Tickmarks"}</definedName>
    <definedName name="odpisy1" localSheetId="0" hidden="1">{#N/A,#N/A,FALSE,"Aging Summary";#N/A,#N/A,FALSE,"Ratio Analysis";#N/A,#N/A,FALSE,"Test 120 Day Accts";#N/A,#N/A,FALSE,"Tickmarks"}</definedName>
    <definedName name="odpisy1" localSheetId="2" hidden="1">{#N/A,#N/A,FALSE,"Aging Summary";#N/A,#N/A,FALSE,"Ratio Analysis";#N/A,#N/A,FALSE,"Test 120 Day Accts";#N/A,#N/A,FALSE,"Tickmarks"}</definedName>
    <definedName name="odpisy1" localSheetId="3" hidden="1">{#N/A,#N/A,FALSE,"Aging Summary";#N/A,#N/A,FALSE,"Ratio Analysis";#N/A,#N/A,FALSE,"Test 120 Day Accts";#N/A,#N/A,FALSE,"Tickmarks"}</definedName>
    <definedName name="odpisy1" localSheetId="4" hidden="1">{#N/A,#N/A,FALSE,"Aging Summary";#N/A,#N/A,FALSE,"Ratio Analysis";#N/A,#N/A,FALSE,"Test 120 Day Accts";#N/A,#N/A,FALSE,"Tickmarks"}</definedName>
    <definedName name="odpisy1" hidden="1">{#N/A,#N/A,FALSE,"Aging Summary";#N/A,#N/A,FALSE,"Ratio Analysis";#N/A,#N/A,FALSE,"Test 120 Day Accts";#N/A,#N/A,FALSE,"Tickmarks"}</definedName>
    <definedName name="Opravy" localSheetId="0">#REF!</definedName>
    <definedName name="Opravy" localSheetId="2">#REF!</definedName>
    <definedName name="Opravy" localSheetId="3">#REF!</definedName>
    <definedName name="Opravy" localSheetId="4">#REF!</definedName>
    <definedName name="Opravy">#REF!</definedName>
    <definedName name="Ostatni" localSheetId="0">#REF!</definedName>
    <definedName name="Ostatni" localSheetId="2">#REF!</definedName>
    <definedName name="Ostatni" localSheetId="3">#REF!</definedName>
    <definedName name="Ostatni" localSheetId="4">#REF!</definedName>
    <definedName name="Ostatni">#REF!</definedName>
    <definedName name="p" localSheetId="0">'[2]Budoucí hodnota - zadání'!#REF!</definedName>
    <definedName name="p" localSheetId="2">'[2]Budoucí hodnota - zadání'!#REF!</definedName>
    <definedName name="p" localSheetId="3">'[2]Budoucí hodnota - zadání'!#REF!</definedName>
    <definedName name="p" localSheetId="4">'[2]Budoucí hodnota - zadání'!#REF!</definedName>
    <definedName name="p">'[2]Budoucí hodnota - zadání'!#REF!</definedName>
    <definedName name="pasiv" localSheetId="0" hidden="1">{#N/A,#N/A,FALSE,"Aging Summary";#N/A,#N/A,FALSE,"Ratio Analysis";#N/A,#N/A,FALSE,"Test 120 Day Accts";#N/A,#N/A,FALSE,"Tickmarks"}</definedName>
    <definedName name="pasiv" localSheetId="2" hidden="1">{#N/A,#N/A,FALSE,"Aging Summary";#N/A,#N/A,FALSE,"Ratio Analysis";#N/A,#N/A,FALSE,"Test 120 Day Accts";#N/A,#N/A,FALSE,"Tickmarks"}</definedName>
    <definedName name="pasiv" localSheetId="3" hidden="1">{#N/A,#N/A,FALSE,"Aging Summary";#N/A,#N/A,FALSE,"Ratio Analysis";#N/A,#N/A,FALSE,"Test 120 Day Accts";#N/A,#N/A,FALSE,"Tickmarks"}</definedName>
    <definedName name="pasiv" localSheetId="4" hidden="1">{#N/A,#N/A,FALSE,"Aging Summary";#N/A,#N/A,FALSE,"Ratio Analysis";#N/A,#N/A,FALSE,"Test 120 Day Accts";#N/A,#N/A,FALSE,"Tickmarks"}</definedName>
    <definedName name="pasiv" hidden="1">{#N/A,#N/A,FALSE,"Aging Summary";#N/A,#N/A,FALSE,"Ratio Analysis";#N/A,#N/A,FALSE,"Test 120 Day Accts";#N/A,#N/A,FALSE,"Tickmarks"}</definedName>
    <definedName name="pavčina" localSheetId="0">#REF!</definedName>
    <definedName name="pavčina" localSheetId="2">#REF!</definedName>
    <definedName name="pavčina" localSheetId="3">#REF!</definedName>
    <definedName name="pavčina" localSheetId="4">#REF!</definedName>
    <definedName name="pavčina">#REF!</definedName>
    <definedName name="pl" localSheetId="0">#REF!</definedName>
    <definedName name="pl" localSheetId="2">#REF!</definedName>
    <definedName name="pl" localSheetId="3">#REF!</definedName>
    <definedName name="pl" localSheetId="4">#REF!</definedName>
    <definedName name="pl">#REF!</definedName>
    <definedName name="PocetNavstev" localSheetId="0">#REF!</definedName>
    <definedName name="PocetNavstev" localSheetId="2">#REF!</definedName>
    <definedName name="PocetNavstev" localSheetId="3">#REF!</definedName>
    <definedName name="PocetNavstev" localSheetId="4">#REF!</definedName>
    <definedName name="PocetNavstev">#REF!</definedName>
    <definedName name="pppp" localSheetId="0">#REF!</definedName>
    <definedName name="pppp" localSheetId="2">#REF!</definedName>
    <definedName name="pppp" localSheetId="3">#REF!</definedName>
    <definedName name="pppp" localSheetId="4">#REF!</definedName>
    <definedName name="pppp">#REF!</definedName>
    <definedName name="ppppppppppppp" localSheetId="0">#REF!</definedName>
    <definedName name="ppppppppppppp" localSheetId="2">#REF!</definedName>
    <definedName name="ppppppppppppp" localSheetId="3">#REF!</definedName>
    <definedName name="ppppppppppppp" localSheetId="4">#REF!</definedName>
    <definedName name="ppppppppppppp">#REF!</definedName>
    <definedName name="PrijemNaZakaz" localSheetId="0">#REF!</definedName>
    <definedName name="PrijemNaZakaz" localSheetId="2">#REF!</definedName>
    <definedName name="PrijemNaZakaz" localSheetId="3">#REF!</definedName>
    <definedName name="PrijemNaZakaz" localSheetId="4">#REF!</definedName>
    <definedName name="PrijemNaZakaz">#REF!</definedName>
    <definedName name="priloha_HS_upravena_RR" localSheetId="0" hidden="1">{#N/A,#N/A,FALSE,"Aging Summary";#N/A,#N/A,FALSE,"Ratio Analysis";#N/A,#N/A,FALSE,"Test 120 Day Accts";#N/A,#N/A,FALSE,"Tickmarks"}</definedName>
    <definedName name="priloha_HS_upravena_RR" localSheetId="2" hidden="1">{#N/A,#N/A,FALSE,"Aging Summary";#N/A,#N/A,FALSE,"Ratio Analysis";#N/A,#N/A,FALSE,"Test 120 Day Accts";#N/A,#N/A,FALSE,"Tickmarks"}</definedName>
    <definedName name="priloha_HS_upravena_RR" localSheetId="3" hidden="1">{#N/A,#N/A,FALSE,"Aging Summary";#N/A,#N/A,FALSE,"Ratio Analysis";#N/A,#N/A,FALSE,"Test 120 Day Accts";#N/A,#N/A,FALSE,"Tickmarks"}</definedName>
    <definedName name="priloha_HS_upravena_RR" localSheetId="4" hidden="1">{#N/A,#N/A,FALSE,"Aging Summary";#N/A,#N/A,FALSE,"Ratio Analysis";#N/A,#N/A,FALSE,"Test 120 Day Accts";#N/A,#N/A,FALSE,"Tickmarks"}</definedName>
    <definedName name="priloha_HS_upravena_RR" hidden="1">{#N/A,#N/A,FALSE,"Aging Summary";#N/A,#N/A,FALSE,"Ratio Analysis";#N/A,#N/A,FALSE,"Test 120 Day Accts";#N/A,#N/A,FALSE,"Tickmarks"}</definedName>
    <definedName name="produkt" localSheetId="0">'[2]Budoucí hodnota - zadání'!#REF!</definedName>
    <definedName name="produkt" localSheetId="2">'[2]Budoucí hodnota - zadání'!#REF!</definedName>
    <definedName name="produkt" localSheetId="3">'[2]Budoucí hodnota - zadání'!#REF!</definedName>
    <definedName name="produkt" localSheetId="4">'[2]Budoucí hodnota - zadání'!#REF!</definedName>
    <definedName name="produkt">'[2]Budoucí hodnota - zadání'!#REF!</definedName>
    <definedName name="produkt22" localSheetId="0">'[1]Budoucí hodnota - zadání'!#REF!</definedName>
    <definedName name="produkt22" localSheetId="2">'[1]Budoucí hodnota - zadání'!#REF!</definedName>
    <definedName name="produkt22" localSheetId="3">'[1]Budoucí hodnota - zadání'!#REF!</definedName>
    <definedName name="produkt22" localSheetId="4">'[8]Budoucí hodnota - zadání'!#REF!</definedName>
    <definedName name="produkt22">'[8]Budoucí hodnota - zadání'!#REF!</definedName>
    <definedName name="PRODUKT3" localSheetId="0">'[1]Budoucí hodnota - zadání'!#REF!</definedName>
    <definedName name="PRODUKT3" localSheetId="2">'[1]Budoucí hodnota - zadání'!#REF!</definedName>
    <definedName name="PRODUKT3" localSheetId="3">'[1]Budoucí hodnota - zadání'!#REF!</definedName>
    <definedName name="PRODUKT3" localSheetId="4">'[8]Budoucí hodnota - zadání'!#REF!</definedName>
    <definedName name="PRODUKT3">'[8]Budoucí hodnota - zadání'!#REF!</definedName>
    <definedName name="program" localSheetId="0" hidden="1">{#N/A,#N/A,FALSE,"Aging Summary";#N/A,#N/A,FALSE,"Ratio Analysis";#N/A,#N/A,FALSE,"Test 120 Day Accts";#N/A,#N/A,FALSE,"Tickmarks"}</definedName>
    <definedName name="program" localSheetId="2" hidden="1">{#N/A,#N/A,FALSE,"Aging Summary";#N/A,#N/A,FALSE,"Ratio Analysis";#N/A,#N/A,FALSE,"Test 120 Day Accts";#N/A,#N/A,FALSE,"Tickmarks"}</definedName>
    <definedName name="program" localSheetId="3" hidden="1">{#N/A,#N/A,FALSE,"Aging Summary";#N/A,#N/A,FALSE,"Ratio Analysis";#N/A,#N/A,FALSE,"Test 120 Day Accts";#N/A,#N/A,FALSE,"Tickmarks"}</definedName>
    <definedName name="program" localSheetId="4" hidden="1">{#N/A,#N/A,FALSE,"Aging Summary";#N/A,#N/A,FALSE,"Ratio Analysis";#N/A,#N/A,FALSE,"Test 120 Day Accts";#N/A,#N/A,FALSE,"Tickmarks"}</definedName>
    <definedName name="program" hidden="1">{#N/A,#N/A,FALSE,"Aging Summary";#N/A,#N/A,FALSE,"Ratio Analysis";#N/A,#N/A,FALSE,"Test 120 Day Accts";#N/A,#N/A,FALSE,"Tickmarks"}</definedName>
    <definedName name="q" localSheetId="0">#REF!</definedName>
    <definedName name="q" localSheetId="2">#REF!</definedName>
    <definedName name="q" localSheetId="3">#REF!</definedName>
    <definedName name="q" localSheetId="4">#REF!</definedName>
    <definedName name="q">#REF!</definedName>
    <definedName name="qqq" localSheetId="0">#REF!</definedName>
    <definedName name="qqq" localSheetId="2">#REF!</definedName>
    <definedName name="qqq" localSheetId="3">#REF!</definedName>
    <definedName name="qqq" localSheetId="4">#REF!</definedName>
    <definedName name="qqq">#REF!</definedName>
    <definedName name="qqqqq" localSheetId="0">#REF!</definedName>
    <definedName name="qqqqq" localSheetId="2">#REF!</definedName>
    <definedName name="qqqqq" localSheetId="3">#REF!</definedName>
    <definedName name="qqqqq" localSheetId="4">#REF!</definedName>
    <definedName name="qqqqq">#REF!</definedName>
    <definedName name="qqqqqqqqqqq" localSheetId="0">#REF!</definedName>
    <definedName name="qqqqqqqqqqq" localSheetId="2">#REF!</definedName>
    <definedName name="qqqqqqqqqqq" localSheetId="3">#REF!</definedName>
    <definedName name="qqqqqqqqqqq" localSheetId="4">#REF!</definedName>
    <definedName name="qqqqqqqqqqq">#REF!</definedName>
    <definedName name="qqqqqqqqqqqq" localSheetId="0">#REF!</definedName>
    <definedName name="qqqqqqqqqqqq" localSheetId="2">#REF!</definedName>
    <definedName name="qqqqqqqqqqqq" localSheetId="3">#REF!</definedName>
    <definedName name="qqqqqqqqqqqq" localSheetId="4">#REF!</definedName>
    <definedName name="qqqqqqqqqqqq">#REF!</definedName>
    <definedName name="qqqqqqqqqqqqq" localSheetId="0">#REF!</definedName>
    <definedName name="qqqqqqqqqqqqq" localSheetId="2">#REF!</definedName>
    <definedName name="qqqqqqqqqqqqq" localSheetId="3">#REF!</definedName>
    <definedName name="qqqqqqqqqqqqq" localSheetId="4">#REF!</definedName>
    <definedName name="qqqqqqqqqqqqq">#REF!</definedName>
    <definedName name="qqqqqqqqqqqqqqq" localSheetId="0">#REF!</definedName>
    <definedName name="qqqqqqqqqqqqqqq" localSheetId="2">#REF!</definedName>
    <definedName name="qqqqqqqqqqqqqqq" localSheetId="3">#REF!</definedName>
    <definedName name="qqqqqqqqqqqqqqq" localSheetId="4">#REF!</definedName>
    <definedName name="qqqqqqqqqqqqqqq">#REF!</definedName>
    <definedName name="qqqqqqqqqqqqqqqq" localSheetId="0">'[1]Budoucí hodnota - zadání'!#REF!</definedName>
    <definedName name="qqqqqqqqqqqqqqqq" localSheetId="2">'[1]Budoucí hodnota - zadání'!#REF!</definedName>
    <definedName name="qqqqqqqqqqqqqqqq" localSheetId="3">'[1]Budoucí hodnota - zadání'!#REF!</definedName>
    <definedName name="qqqqqqqqqqqqqqqq" localSheetId="4">'[1]Budoucí hodnota - zadání'!#REF!</definedName>
    <definedName name="qqqqqqqqqqqqqqqq">'[1]Budoucí hodnota - zadání'!#REF!</definedName>
    <definedName name="qqqqqqqqqqqqqqqqq" localSheetId="0">#REF!</definedName>
    <definedName name="qqqqqqqqqqqqqqqqq" localSheetId="2">#REF!</definedName>
    <definedName name="qqqqqqqqqqqqqqqqq" localSheetId="3">#REF!</definedName>
    <definedName name="qqqqqqqqqqqqqqqqq" localSheetId="4">#REF!</definedName>
    <definedName name="qqqqqqqqqqqqqqqqq">#REF!</definedName>
    <definedName name="RawData" localSheetId="0">#REF!</definedName>
    <definedName name="RawData" localSheetId="2">#REF!</definedName>
    <definedName name="RawData" localSheetId="3">#REF!</definedName>
    <definedName name="RawData" localSheetId="4">#REF!</definedName>
    <definedName name="RawData">#REF!</definedName>
    <definedName name="Reklama" localSheetId="0">#REF!</definedName>
    <definedName name="Reklama" localSheetId="2">#REF!</definedName>
    <definedName name="Reklama" localSheetId="3">#REF!</definedName>
    <definedName name="Reklama" localSheetId="4">#REF!</definedName>
    <definedName name="Reklama">#REF!</definedName>
    <definedName name="Revenue" localSheetId="0">#REF!</definedName>
    <definedName name="Revenue" localSheetId="2">#REF!</definedName>
    <definedName name="Revenue" localSheetId="3">#REF!</definedName>
    <definedName name="Revenue" localSheetId="4">#REF!</definedName>
    <definedName name="Revenue">#REF!</definedName>
    <definedName name="rozpočet" localSheetId="0">#REF!</definedName>
    <definedName name="rozpočet" localSheetId="2">#REF!</definedName>
    <definedName name="rozpočet" localSheetId="3">#REF!</definedName>
    <definedName name="rozpočet" localSheetId="4">#REF!</definedName>
    <definedName name="rozpočet">#REF!</definedName>
    <definedName name="rr" localSheetId="0">#REF!</definedName>
    <definedName name="rr" localSheetId="2">#REF!</definedName>
    <definedName name="rr" localSheetId="3">#REF!</definedName>
    <definedName name="rr" localSheetId="4">#REF!</definedName>
    <definedName name="rr">#REF!</definedName>
    <definedName name="rrrrrrrrrrr" localSheetId="0">'[2]Budoucí hodnota - zadání'!#REF!</definedName>
    <definedName name="rrrrrrrrrrr" localSheetId="2">'[2]Budoucí hodnota - zadání'!#REF!</definedName>
    <definedName name="rrrrrrrrrrr" localSheetId="3">'[2]Budoucí hodnota - zadání'!#REF!</definedName>
    <definedName name="rrrrrrrrrrr" localSheetId="4">'[2]Budoucí hodnota - zadání'!#REF!</definedName>
    <definedName name="rrrrrrrrrrr">'[2]Budoucí hodnota - zadání'!#REF!</definedName>
    <definedName name="rrrrrrrrrrrrrrrrrrrrrrrr" localSheetId="0">#REF!</definedName>
    <definedName name="rrrrrrrrrrrrrrrrrrrrrrrr" localSheetId="2">#REF!</definedName>
    <definedName name="rrrrrrrrrrrrrrrrrrrrrrrr" localSheetId="3">#REF!</definedName>
    <definedName name="rrrrrrrrrrrrrrrrrrrrrrrr" localSheetId="4">#REF!</definedName>
    <definedName name="rrrrrrrrrrrrrrrrrrrrrrrr">#REF!</definedName>
    <definedName name="s" localSheetId="0">#REF!</definedName>
    <definedName name="s" localSheetId="2">#REF!</definedName>
    <definedName name="s" localSheetId="3">#REF!</definedName>
    <definedName name="s" localSheetId="4">#REF!</definedName>
    <definedName name="s">#REF!</definedName>
    <definedName name="SAPBEXhrIndnt" hidden="1">"Wide"</definedName>
    <definedName name="SAPsysID" hidden="1">"708C5W7SBKP804JT78WJ0JNKI"</definedName>
    <definedName name="SAPwbID" hidden="1">"ARS"</definedName>
    <definedName name="ss" localSheetId="0">#REF!</definedName>
    <definedName name="ss" localSheetId="2">#REF!</definedName>
    <definedName name="ss" localSheetId="3">#REF!</definedName>
    <definedName name="ss" localSheetId="4">#REF!</definedName>
    <definedName name="ss">#REF!</definedName>
    <definedName name="sss" localSheetId="0">#REF!</definedName>
    <definedName name="sss" localSheetId="2">#REF!</definedName>
    <definedName name="sss" localSheetId="3">#REF!</definedName>
    <definedName name="sss" localSheetId="4">#REF!</definedName>
    <definedName name="sss">#REF!</definedName>
    <definedName name="ssss" localSheetId="0">#REF!</definedName>
    <definedName name="ssss" localSheetId="2">#REF!</definedName>
    <definedName name="ssss" localSheetId="3">#REF!</definedName>
    <definedName name="ssss" localSheetId="4">#REF!</definedName>
    <definedName name="ssss">#REF!</definedName>
    <definedName name="sssss" localSheetId="0">#REF!</definedName>
    <definedName name="sssss" localSheetId="2">#REF!</definedName>
    <definedName name="sssss" localSheetId="3">#REF!</definedName>
    <definedName name="sssss" localSheetId="4">#REF!</definedName>
    <definedName name="sssss">#REF!</definedName>
    <definedName name="ssssss" localSheetId="0">#REF!</definedName>
    <definedName name="ssssss" localSheetId="2">#REF!</definedName>
    <definedName name="ssssss" localSheetId="3">#REF!</definedName>
    <definedName name="ssssss" localSheetId="4">#REF!</definedName>
    <definedName name="ssssss">#REF!</definedName>
    <definedName name="sssssss" localSheetId="0">#REF!</definedName>
    <definedName name="sssssss" localSheetId="2">#REF!</definedName>
    <definedName name="sssssss" localSheetId="3">#REF!</definedName>
    <definedName name="sssssss" localSheetId="4">#REF!</definedName>
    <definedName name="sssssss">#REF!</definedName>
    <definedName name="ssssssss" localSheetId="0">'[2]Budoucí hodnota - zadání'!#REF!</definedName>
    <definedName name="ssssssss" localSheetId="2">'[2]Budoucí hodnota - zadání'!#REF!</definedName>
    <definedName name="ssssssss" localSheetId="3">'[2]Budoucí hodnota - zadání'!#REF!</definedName>
    <definedName name="ssssssss" localSheetId="4">'[2]Budoucí hodnota - zadání'!#REF!</definedName>
    <definedName name="ssssssss">'[2]Budoucí hodnota - zadání'!#REF!</definedName>
    <definedName name="sssssssss" localSheetId="0">#REF!</definedName>
    <definedName name="sssssssss" localSheetId="2">#REF!</definedName>
    <definedName name="sssssssss" localSheetId="3">#REF!</definedName>
    <definedName name="sssssssss" localSheetId="4">#REF!</definedName>
    <definedName name="sssssssss">#REF!</definedName>
    <definedName name="ssssssssss" localSheetId="0">#REF!</definedName>
    <definedName name="ssssssssss" localSheetId="2">#REF!</definedName>
    <definedName name="ssssssssss" localSheetId="3">#REF!</definedName>
    <definedName name="ssssssssss" localSheetId="4">#REF!</definedName>
    <definedName name="ssssssssss">#REF!</definedName>
    <definedName name="sssssssssss" localSheetId="0">'[1]Budoucí hodnota - zadání'!#REF!</definedName>
    <definedName name="sssssssssss" localSheetId="2">'[1]Budoucí hodnota - zadání'!#REF!</definedName>
    <definedName name="sssssssssss" localSheetId="3">'[1]Budoucí hodnota - zadání'!#REF!</definedName>
    <definedName name="sssssssssss" localSheetId="4">'[1]Budoucí hodnota - zadání'!#REF!</definedName>
    <definedName name="sssssssssss">'[1]Budoucí hodnota - zadání'!#REF!</definedName>
    <definedName name="ssssssssssss" localSheetId="0">#REF!</definedName>
    <definedName name="ssssssssssss" localSheetId="2">#REF!</definedName>
    <definedName name="ssssssssssss" localSheetId="3">#REF!</definedName>
    <definedName name="ssssssssssss" localSheetId="4">#REF!</definedName>
    <definedName name="ssssssssssss">#REF!</definedName>
    <definedName name="sssssssssssss" localSheetId="0">'[1]Budoucí hodnota - zadání'!#REF!</definedName>
    <definedName name="sssssssssssss" localSheetId="2">'[1]Budoucí hodnota - zadání'!#REF!</definedName>
    <definedName name="sssssssssssss" localSheetId="3">'[1]Budoucí hodnota - zadání'!#REF!</definedName>
    <definedName name="sssssssssssss" localSheetId="4">'[1]Budoucí hodnota - zadání'!#REF!</definedName>
    <definedName name="sssssssssssss">'[1]Budoucí hodnota - zadání'!#REF!</definedName>
    <definedName name="ssssssssssssss" localSheetId="0">'[1]Budoucí hodnota - zadání'!#REF!</definedName>
    <definedName name="ssssssssssssss" localSheetId="2">'[1]Budoucí hodnota - zadání'!#REF!</definedName>
    <definedName name="ssssssssssssss" localSheetId="3">'[1]Budoucí hodnota - zadání'!#REF!</definedName>
    <definedName name="ssssssssssssss" localSheetId="4">'[1]Budoucí hodnota - zadání'!#REF!</definedName>
    <definedName name="ssssssssssssss">'[1]Budoucí hodnota - zadání'!#REF!</definedName>
    <definedName name="sssssssssssssss" localSheetId="0">#REF!</definedName>
    <definedName name="sssssssssssssss" localSheetId="2">#REF!</definedName>
    <definedName name="sssssssssssssss" localSheetId="3">#REF!</definedName>
    <definedName name="sssssssssssssss" localSheetId="4">#REF!</definedName>
    <definedName name="sssssssssssssss">#REF!</definedName>
    <definedName name="ssssssssssssssss" localSheetId="0">'[2]Budoucí hodnota - zadání'!#REF!</definedName>
    <definedName name="ssssssssssssssss" localSheetId="2">'[2]Budoucí hodnota - zadání'!#REF!</definedName>
    <definedName name="ssssssssssssssss" localSheetId="3">'[2]Budoucí hodnota - zadání'!#REF!</definedName>
    <definedName name="ssssssssssssssss" localSheetId="4">'[2]Budoucí hodnota - zadání'!#REF!</definedName>
    <definedName name="ssssssssssssssss">'[2]Budoucí hodnota - zadání'!#REF!</definedName>
    <definedName name="sssssssssssssssss" localSheetId="0">#REF!</definedName>
    <definedName name="sssssssssssssssss" localSheetId="2">#REF!</definedName>
    <definedName name="sssssssssssssssss" localSheetId="3">#REF!</definedName>
    <definedName name="sssssssssssssssss" localSheetId="4">#REF!</definedName>
    <definedName name="sssssssssssssssss">#REF!</definedName>
    <definedName name="ssssssssssssssssss" localSheetId="0">#REF!</definedName>
    <definedName name="ssssssssssssssssss" localSheetId="2">#REF!</definedName>
    <definedName name="ssssssssssssssssss" localSheetId="3">#REF!</definedName>
    <definedName name="ssssssssssssssssss" localSheetId="4">#REF!</definedName>
    <definedName name="ssssssssssssssssss">#REF!</definedName>
    <definedName name="sssssssssssssssssss" localSheetId="0">'[2]Budoucí hodnota - zadání'!#REF!</definedName>
    <definedName name="sssssssssssssssssss" localSheetId="2">'[2]Budoucí hodnota - zadání'!#REF!</definedName>
    <definedName name="sssssssssssssssssss" localSheetId="3">'[2]Budoucí hodnota - zadání'!#REF!</definedName>
    <definedName name="sssssssssssssssssss" localSheetId="4">'[2]Budoucí hodnota - zadání'!#REF!</definedName>
    <definedName name="sssssssssssssssssss">'[2]Budoucí hodnota - zadání'!#REF!</definedName>
    <definedName name="ssssssssssssssssssss" localSheetId="0">#REF!</definedName>
    <definedName name="ssssssssssssssssssss" localSheetId="2">#REF!</definedName>
    <definedName name="ssssssssssssssssssss" localSheetId="3">#REF!</definedName>
    <definedName name="ssssssssssssssssssss" localSheetId="4">#REF!</definedName>
    <definedName name="ssssssssssssssssssss">#REF!</definedName>
    <definedName name="sssssssssssssssssssss" localSheetId="0">#REF!</definedName>
    <definedName name="sssssssssssssssssssss" localSheetId="2">#REF!</definedName>
    <definedName name="sssssssssssssssssssss" localSheetId="3">#REF!</definedName>
    <definedName name="sssssssssssssssssssss" localSheetId="4">#REF!</definedName>
    <definedName name="sssssssssssssssssssss">#REF!</definedName>
    <definedName name="ssssssssssssssssssssss" localSheetId="0">#REF!</definedName>
    <definedName name="ssssssssssssssssssssss" localSheetId="2">#REF!</definedName>
    <definedName name="ssssssssssssssssssssss" localSheetId="3">#REF!</definedName>
    <definedName name="ssssssssssssssssssssss" localSheetId="4">#REF!</definedName>
    <definedName name="ssssssssssssssssssssss">#REF!</definedName>
    <definedName name="sssssssssssssssssssssss" localSheetId="0">#REF!</definedName>
    <definedName name="sssssssssssssssssssssss" localSheetId="2">#REF!</definedName>
    <definedName name="sssssssssssssssssssssss" localSheetId="3">#REF!</definedName>
    <definedName name="sssssssssssssssssssssss" localSheetId="4">#REF!</definedName>
    <definedName name="sssssssssssssssssssssss">#REF!</definedName>
    <definedName name="ssssssssssssssssssssssss" localSheetId="0">'[2]Budoucí hodnota - zadání'!#REF!</definedName>
    <definedName name="ssssssssssssssssssssssss" localSheetId="2">'[2]Budoucí hodnota - zadání'!#REF!</definedName>
    <definedName name="ssssssssssssssssssssssss" localSheetId="3">'[2]Budoucí hodnota - zadání'!#REF!</definedName>
    <definedName name="ssssssssssssssssssssssss" localSheetId="4">'[2]Budoucí hodnota - zadání'!#REF!</definedName>
    <definedName name="ssssssssssssssssssssssss">'[2]Budoucí hodnota - zadání'!#REF!</definedName>
    <definedName name="ssssssssssssssssssssssssssssss" localSheetId="0">#REF!</definedName>
    <definedName name="ssssssssssssssssssssssssssssss" localSheetId="2">#REF!</definedName>
    <definedName name="ssssssssssssssssssssssssssssss" localSheetId="3">#REF!</definedName>
    <definedName name="ssssssssssssssssssssssssssssss" localSheetId="4">#REF!</definedName>
    <definedName name="ssssssssssssssssssssssssssssss">#REF!</definedName>
    <definedName name="t" localSheetId="0">#REF!</definedName>
    <definedName name="t" localSheetId="2">#REF!</definedName>
    <definedName name="t" localSheetId="3">#REF!</definedName>
    <definedName name="t" localSheetId="4">#REF!</definedName>
    <definedName name="t">#REF!</definedName>
    <definedName name="TableArea" localSheetId="0">#REF!</definedName>
    <definedName name="TableArea" localSheetId="2">#REF!</definedName>
    <definedName name="TableArea" localSheetId="3">#REF!</definedName>
    <definedName name="TableArea" localSheetId="4">#REF!</definedName>
    <definedName name="TableArea">#REF!</definedName>
    <definedName name="tabulky" localSheetId="0">#REF!</definedName>
    <definedName name="tabulky" localSheetId="2">#REF!</definedName>
    <definedName name="tabulky" localSheetId="3">#REF!</definedName>
    <definedName name="tabulky" localSheetId="4">#REF!</definedName>
    <definedName name="tabulky">#REF!</definedName>
    <definedName name="tdjgcdkcb" localSheetId="0">#REF!</definedName>
    <definedName name="tdjgcdkcb" localSheetId="2">#REF!</definedName>
    <definedName name="tdjgcdkcb" localSheetId="3">#REF!</definedName>
    <definedName name="tdjgcdkcb" localSheetId="4">#REF!</definedName>
    <definedName name="tdjgcdkcb">#REF!</definedName>
    <definedName name="ttttttttttttttt" localSheetId="0">'[1]Budoucí hodnota - zadání'!#REF!</definedName>
    <definedName name="ttttttttttttttt" localSheetId="2">'[1]Budoucí hodnota - zadání'!#REF!</definedName>
    <definedName name="ttttttttttttttt" localSheetId="3">'[1]Budoucí hodnota - zadání'!#REF!</definedName>
    <definedName name="ttttttttttttttt" localSheetId="4">'[1]Budoucí hodnota - zadání'!#REF!</definedName>
    <definedName name="ttttttttttttttt">'[1]Budoucí hodnota - zadání'!#REF!</definedName>
    <definedName name="ttttttttttttttttttttt" localSheetId="0">#REF!</definedName>
    <definedName name="ttttttttttttttttttttt" localSheetId="2">#REF!</definedName>
    <definedName name="ttttttttttttttttttttt" localSheetId="3">#REF!</definedName>
    <definedName name="ttttttttttttttttttttt" localSheetId="4">#REF!</definedName>
    <definedName name="ttttttttttttttttttttt">#REF!</definedName>
    <definedName name="u" localSheetId="0">#REF!</definedName>
    <definedName name="u" localSheetId="2">#REF!</definedName>
    <definedName name="u" localSheetId="3">#REF!</definedName>
    <definedName name="u" localSheetId="4">#REF!</definedName>
    <definedName name="u">#REF!</definedName>
    <definedName name="ú" localSheetId="0">'[1]Budoucí hodnota - zadání'!#REF!</definedName>
    <definedName name="ú" localSheetId="2">'[1]Budoucí hodnota - zadání'!#REF!</definedName>
    <definedName name="ú" localSheetId="3">'[1]Budoucí hodnota - zadání'!#REF!</definedName>
    <definedName name="ú" localSheetId="4">'[1]Budoucí hodnota - zadání'!#REF!</definedName>
    <definedName name="ú">'[1]Budoucí hodnota - zadání'!#REF!</definedName>
    <definedName name="uuuuu" localSheetId="0">#REF!</definedName>
    <definedName name="uuuuu" localSheetId="2">#REF!</definedName>
    <definedName name="uuuuu" localSheetId="3">#REF!</definedName>
    <definedName name="uuuuu" localSheetId="4">#REF!</definedName>
    <definedName name="uuuuu">#REF!</definedName>
    <definedName name="VydajeNaZakaz" localSheetId="0">#REF!</definedName>
    <definedName name="VydajeNaZakaz" localSheetId="2">#REF!</definedName>
    <definedName name="VydajeNaZakaz" localSheetId="3">#REF!</definedName>
    <definedName name="VydajeNaZakaz" localSheetId="4">#REF!</definedName>
    <definedName name="VydajeNaZakaz">#REF!</definedName>
    <definedName name="Vyplaty" localSheetId="0">#REF!</definedName>
    <definedName name="Vyplaty" localSheetId="2">#REF!</definedName>
    <definedName name="Vyplaty" localSheetId="3">#REF!</definedName>
    <definedName name="Vyplaty" localSheetId="4">#REF!</definedName>
    <definedName name="Vyplaty">#REF!</definedName>
    <definedName name="w" localSheetId="0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wwwwwwwwwwwwwwwwwwwwwwww" localSheetId="0">'[1]Budoucí hodnota - zadání'!#REF!</definedName>
    <definedName name="wwwwwwwwwwwwwwwwwwwwwwwww" localSheetId="2">'[1]Budoucí hodnota - zadání'!#REF!</definedName>
    <definedName name="wwwwwwwwwwwwwwwwwwwwwwwww" localSheetId="3">'[1]Budoucí hodnota - zadání'!#REF!</definedName>
    <definedName name="wwwwwwwwwwwwwwwwwwwwwwwww" localSheetId="4">'[1]Budoucí hodnota - zadání'!#REF!</definedName>
    <definedName name="wwwwwwwwwwwwwwwwwwwwwwwww">'[1]Budoucí hodnota - zadání'!#REF!</definedName>
    <definedName name="wwwwwwwwwwwwwwwwwwwwwwwwwwwwwwwwwwww" localSheetId="0">#REF!</definedName>
    <definedName name="wwwwwwwwwwwwwwwwwwwwwwwwwwwwwwwwwwww" localSheetId="2">#REF!</definedName>
    <definedName name="wwwwwwwwwwwwwwwwwwwwwwwwwwwwwwwwwwww" localSheetId="3">#REF!</definedName>
    <definedName name="wwwwwwwwwwwwwwwwwwwwwwwwwwwwwwwwwwww" localSheetId="4">#REF!</definedName>
    <definedName name="wwwwwwwwwwwwwwwwwwwwwwwwwwwwwwwwwwww">#REF!</definedName>
    <definedName name="x" localSheetId="0">#REF!</definedName>
    <definedName name="x" localSheetId="2">#REF!</definedName>
    <definedName name="x" localSheetId="3">#REF!</definedName>
    <definedName name="x" localSheetId="4">#REF!</definedName>
    <definedName name="x">#REF!</definedName>
    <definedName name="xxxxxxxxxx" localSheetId="0">#REF!</definedName>
    <definedName name="xxxxxxxxxx" localSheetId="2">#REF!</definedName>
    <definedName name="xxxxxxxxxx" localSheetId="3">#REF!</definedName>
    <definedName name="xxxxxxxxxx" localSheetId="4">#REF!</definedName>
    <definedName name="xxxxxxxxxx">#REF!</definedName>
    <definedName name="ydgdfhn" localSheetId="0">#REF!</definedName>
    <definedName name="ydgdfhn" localSheetId="2">#REF!</definedName>
    <definedName name="ydgdfhn" localSheetId="3">#REF!</definedName>
    <definedName name="ydgdfhn" localSheetId="4">#REF!</definedName>
    <definedName name="ydgdfhn">#REF!</definedName>
    <definedName name="z" localSheetId="0">#REF!</definedName>
    <definedName name="z" localSheetId="2">#REF!</definedName>
    <definedName name="z" localSheetId="3">#REF!</definedName>
    <definedName name="z" localSheetId="4">#REF!</definedName>
    <definedName name="z">#REF!</definedName>
    <definedName name="Zarizeni" localSheetId="0">#REF!</definedName>
    <definedName name="Zarizeni" localSheetId="2">#REF!</definedName>
    <definedName name="Zarizeni" localSheetId="3">#REF!</definedName>
    <definedName name="Zarizeni" localSheetId="4">#REF!</definedName>
    <definedName name="Zarizeni">#REF!</definedName>
    <definedName name="Zásoby" localSheetId="0">#REF!</definedName>
    <definedName name="Zásoby" localSheetId="2">#REF!</definedName>
    <definedName name="Zásoby" localSheetId="3">#REF!</definedName>
    <definedName name="Zásoby" localSheetId="4">#REF!</definedName>
    <definedName name="Zásoby">#REF!</definedName>
    <definedName name="Zbozi">[9]Test1!$B$89:$D$96</definedName>
    <definedName name="ZboziN">[10]Test1!$B$89:$D$96</definedName>
    <definedName name="zugskrheiogwe" localSheetId="0">#REF!</definedName>
    <definedName name="zugskrheiogwe" localSheetId="2">#REF!</definedName>
    <definedName name="zugskrheiogwe" localSheetId="3">#REF!</definedName>
    <definedName name="zugskrheiogwe" localSheetId="4">#REF!</definedName>
    <definedName name="zugskrheiogwe">#REF!</definedName>
    <definedName name="zzzzzzzzzzzzzzzzzzz" localSheetId="0">#REF!</definedName>
    <definedName name="zzzzzzzzzzzzzzzzzzz" localSheetId="2">#REF!</definedName>
    <definedName name="zzzzzzzzzzzzzzzzzzz" localSheetId="3">#REF!</definedName>
    <definedName name="zzzzzzzzzzzzzzzzzzz" localSheetId="4">#REF!</definedName>
    <definedName name="zzzzzzzzzzzzzzzz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6" l="1"/>
  <c r="G69" i="6" s="1"/>
  <c r="F61" i="6"/>
  <c r="F69" i="6" s="1"/>
  <c r="E61" i="6"/>
  <c r="E69" i="6" s="1"/>
  <c r="D61" i="6"/>
  <c r="D69" i="6" s="1"/>
  <c r="G60" i="6"/>
  <c r="G68" i="6" s="1"/>
  <c r="F60" i="6"/>
  <c r="F68" i="6" s="1"/>
  <c r="E60" i="6"/>
  <c r="E68" i="6" s="1"/>
  <c r="D60" i="6"/>
  <c r="D68" i="6" s="1"/>
  <c r="G34" i="6"/>
  <c r="G41" i="6" s="1"/>
  <c r="F34" i="6"/>
  <c r="F41" i="6" s="1"/>
  <c r="E34" i="6"/>
  <c r="E41" i="6" s="1"/>
  <c r="D34" i="6"/>
  <c r="D41" i="6" s="1"/>
  <c r="G32" i="6"/>
  <c r="F32" i="6"/>
  <c r="E32" i="6"/>
  <c r="D32" i="6"/>
  <c r="G27" i="6"/>
  <c r="F27" i="6"/>
  <c r="E27" i="6"/>
  <c r="E26" i="6" s="1"/>
  <c r="D27" i="6"/>
  <c r="D26" i="6" s="1"/>
  <c r="D24" i="6" s="1"/>
  <c r="G26" i="6"/>
  <c r="F26" i="6"/>
  <c r="G24" i="6"/>
  <c r="G55" i="6" s="1"/>
  <c r="F24" i="6"/>
  <c r="G19" i="6"/>
  <c r="G40" i="6" s="1"/>
  <c r="F19" i="6"/>
  <c r="F40" i="6" s="1"/>
  <c r="E19" i="6"/>
  <c r="D19" i="6"/>
  <c r="G17" i="6"/>
  <c r="F17" i="6"/>
  <c r="E17" i="6"/>
  <c r="D17" i="6"/>
  <c r="G9" i="6"/>
  <c r="F9" i="6"/>
  <c r="E9" i="6"/>
  <c r="D9" i="6"/>
  <c r="G8" i="6"/>
  <c r="G54" i="6" s="1"/>
  <c r="F8" i="6"/>
  <c r="F54" i="6" s="1"/>
  <c r="E8" i="6"/>
  <c r="D8" i="6"/>
  <c r="F39" i="6" l="1"/>
  <c r="G56" i="6"/>
  <c r="G39" i="6"/>
  <c r="E24" i="6"/>
  <c r="E38" i="6" s="1"/>
  <c r="D55" i="6"/>
  <c r="F55" i="6"/>
  <c r="E40" i="6"/>
  <c r="D38" i="6"/>
  <c r="D40" i="6"/>
  <c r="D54" i="6" s="1"/>
  <c r="F38" i="6"/>
  <c r="G38" i="6"/>
  <c r="D56" i="6" l="1"/>
  <c r="E39" i="6"/>
  <c r="F51" i="6"/>
  <c r="D39" i="6"/>
  <c r="D51" i="6" s="1"/>
  <c r="G51" i="6"/>
  <c r="E55" i="6"/>
  <c r="E54" i="6"/>
  <c r="F56" i="6"/>
  <c r="E56" i="6" l="1"/>
  <c r="E51" i="6"/>
</calcChain>
</file>

<file path=xl/sharedStrings.xml><?xml version="1.0" encoding="utf-8"?>
<sst xmlns="http://schemas.openxmlformats.org/spreadsheetml/2006/main" count="789" uniqueCount="491">
  <si>
    <t>Príloha č. 4</t>
  </si>
  <si>
    <t>Návrh rozpočtu správneho fondu na rok 2025 a rozpočtový výhľad na roky 2026 a 2027</t>
  </si>
  <si>
    <t xml:space="preserve">Funkčná </t>
  </si>
  <si>
    <t>Ekonomická klasifikácia</t>
  </si>
  <si>
    <t>Text</t>
  </si>
  <si>
    <t>Skutočnosť</t>
  </si>
  <si>
    <t>Schválený</t>
  </si>
  <si>
    <t>Očakávaná</t>
  </si>
  <si>
    <t>Návrh</t>
  </si>
  <si>
    <t>Rozpočtový výhľad na rok</t>
  </si>
  <si>
    <t>klasifikácia</t>
  </si>
  <si>
    <t xml:space="preserve">Hlavná </t>
  </si>
  <si>
    <t>Kategória</t>
  </si>
  <si>
    <t>Položka</t>
  </si>
  <si>
    <t>Podpo-</t>
  </si>
  <si>
    <t>za rok 2022</t>
  </si>
  <si>
    <t>za rok 2023</t>
  </si>
  <si>
    <t>rozpočet</t>
  </si>
  <si>
    <t>skutočnosť</t>
  </si>
  <si>
    <t>rozpočtu</t>
  </si>
  <si>
    <t>oddiel/skupina/</t>
  </si>
  <si>
    <t>kategória</t>
  </si>
  <si>
    <t>ložka</t>
  </si>
  <si>
    <t>na rok 2024</t>
  </si>
  <si>
    <t>za rok 2024</t>
  </si>
  <si>
    <t>na rok 2025</t>
  </si>
  <si>
    <t>trieda/podtrieda</t>
  </si>
  <si>
    <t>a</t>
  </si>
  <si>
    <t>b</t>
  </si>
  <si>
    <t>c</t>
  </si>
  <si>
    <t>d</t>
  </si>
  <si>
    <t>e</t>
  </si>
  <si>
    <t>f</t>
  </si>
  <si>
    <t xml:space="preserve"> Použitie správneho fondu</t>
  </si>
  <si>
    <t>10.9.0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</si>
  <si>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</si>
  <si>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</si>
  <si>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</si>
  <si>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</si>
  <si>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</si>
  <si>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</si>
  <si>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</si>
  <si>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</si>
  <si>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</si>
  <si>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</si>
  <si>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</si>
  <si>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</si>
  <si>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</si>
  <si>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</si>
  <si>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</si>
  <si>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</si>
  <si>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</si>
  <si>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</si>
  <si>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</si>
  <si>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</si>
  <si>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</si>
  <si>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</si>
  <si>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</si>
  <si>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</si>
  <si>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</si>
  <si>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</si>
  <si>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</si>
  <si>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</si>
  <si>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</si>
  <si>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</si>
  <si>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</si>
  <si>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</si>
  <si>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</si>
  <si>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</si>
  <si>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</si>
  <si>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</si>
  <si>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</si>
  <si>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</si>
  <si>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</si>
  <si>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</si>
  <si>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</si>
  <si>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</si>
  <si>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</si>
  <si>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</si>
  <si>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</si>
  <si>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</si>
  <si>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</si>
  <si>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</si>
  <si>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</si>
  <si>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</t>
  </si>
  <si>
    <t xml:space="preserve"> Komunikačná infraštruktúra</t>
  </si>
  <si>
    <t xml:space="preserve"> Telekomunikačná technika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</si>
  <si>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</si>
  <si>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</si>
  <si>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</si>
  <si>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</si>
  <si>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</si>
  <si>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</si>
  <si>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</si>
  <si>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</si>
  <si>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</si>
  <si>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</si>
  <si>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</si>
  <si>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</si>
  <si>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</si>
  <si>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</si>
  <si>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</si>
  <si>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</si>
  <si>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</si>
  <si>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633015</t>
  </si>
  <si>
    <t xml:space="preserve"> Palivá ako zdroj energie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</si>
  <si>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</si>
  <si>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</si>
  <si>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</si>
  <si>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</si>
  <si>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</si>
  <si>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</si>
  <si>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</si>
  <si>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</si>
  <si>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</si>
  <si>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</si>
  <si>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</si>
  <si>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</si>
  <si>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</si>
  <si>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</si>
  <si>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</si>
  <si>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</si>
  <si>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</si>
  <si>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</si>
  <si>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</si>
  <si>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</si>
  <si>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</si>
  <si>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</si>
  <si>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</si>
  <si>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</si>
  <si>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</si>
  <si>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</si>
  <si>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</si>
  <si>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</si>
  <si>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</si>
  <si>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</si>
  <si>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</si>
  <si>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637006</t>
  </si>
  <si>
    <t xml:space="preserve"> Náhrady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</si>
  <si>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</si>
  <si>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</si>
  <si>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</si>
  <si>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</si>
  <si>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</si>
  <si>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</si>
  <si>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</si>
  <si>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</si>
  <si>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</si>
  <si>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</si>
  <si>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</si>
  <si>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</si>
  <si>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</si>
  <si>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</si>
  <si>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</si>
  <si>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</si>
  <si>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</si>
  <si>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</si>
  <si>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</si>
  <si>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</si>
  <si>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</si>
  <si>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</si>
  <si>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</si>
  <si>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</si>
  <si>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</si>
  <si>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Služby v oblasti informačno-komunikačných technológií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</si>
  <si>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</si>
  <si>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</si>
  <si>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</si>
  <si>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</si>
  <si>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</si>
  <si>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</si>
  <si>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</si>
  <si>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</si>
  <si>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</si>
  <si>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</si>
  <si>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</si>
  <si>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</si>
  <si>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649</t>
  </si>
  <si>
    <t xml:space="preserve"> Transfery do zahraničia</t>
  </si>
  <si>
    <t>649003</t>
  </si>
  <si>
    <t xml:space="preserve"> Medzinárodnej organizácii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</si>
  <si>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</si>
  <si>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</si>
  <si>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</si>
  <si>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</si>
  <si>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</si>
  <si>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</si>
  <si>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</si>
  <si>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</si>
  <si>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</si>
  <si>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</si>
  <si>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712</t>
  </si>
  <si>
    <t xml:space="preserve"> Nákup budov, objektov a ich častí</t>
  </si>
  <si>
    <t xml:space="preserve"> 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</si>
  <si>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</si>
  <si>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</si>
  <si>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</si>
  <si>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</si>
  <si>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</si>
  <si>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</si>
  <si>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</si>
  <si>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</si>
  <si>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</si>
  <si>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</si>
  <si>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</si>
  <si>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</si>
  <si>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</si>
  <si>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</si>
  <si>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</si>
  <si>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</si>
  <si>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</si>
  <si>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</si>
  <si>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</si>
  <si>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</si>
  <si>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</si>
  <si>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</si>
  <si>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</si>
  <si>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800</t>
  </si>
  <si>
    <t>Výdavky z transakcií s finančnými aktívami a finančnými pasívami</t>
  </si>
  <si>
    <t>819</t>
  </si>
  <si>
    <t xml:space="preserve"> Iné výdavkové finančné operácie</t>
  </si>
  <si>
    <t>819003</t>
  </si>
  <si>
    <t xml:space="preserve"> Kurzové rozdiely</t>
  </si>
  <si>
    <t>Príloha č. 2</t>
  </si>
  <si>
    <t>Návrh  rozpočtu príjmov Sociálnej poisťovne na rok 2025 a rozpočtový výhľad na roky 2026 a 2027  podľa ekonomickej klasifikácie</t>
  </si>
  <si>
    <t>Hlavná kategória</t>
  </si>
  <si>
    <t>Podpoložka</t>
  </si>
  <si>
    <t>T e x t</t>
  </si>
  <si>
    <t>Skutočnosť  rok 2023</t>
  </si>
  <si>
    <t>Schválený rozpočet  rok 2024</t>
  </si>
  <si>
    <t>Očakávaná skutočnosť  rok 2024</t>
  </si>
  <si>
    <t>Návrh rozpočtu  rok 2025</t>
  </si>
  <si>
    <t>Rozpočtový výhľad</t>
  </si>
  <si>
    <t>rok 2026</t>
  </si>
  <si>
    <t>rok 2027</t>
  </si>
  <si>
    <t>A. Príjmy</t>
  </si>
  <si>
    <t>Daňové príjmy</t>
  </si>
  <si>
    <t>Poistné</t>
  </si>
  <si>
    <t>Poistné na nemocenské poistenie</t>
  </si>
  <si>
    <t>001</t>
  </si>
  <si>
    <t>Zamestnanci</t>
  </si>
  <si>
    <t>002</t>
  </si>
  <si>
    <t>Samostatne zárobkovo činné osoby</t>
  </si>
  <si>
    <t>004</t>
  </si>
  <si>
    <t>Zamestnávatelia</t>
  </si>
  <si>
    <t>007</t>
  </si>
  <si>
    <t>Dlžné poistné</t>
  </si>
  <si>
    <t>008</t>
  </si>
  <si>
    <t>Dobrovoľní platitelia</t>
  </si>
  <si>
    <t>Poistné na starobné poistenie</t>
  </si>
  <si>
    <t>Zamestnanci */</t>
  </si>
  <si>
    <t xml:space="preserve">Zamestnávatelia </t>
  </si>
  <si>
    <t>005</t>
  </si>
  <si>
    <t>Štát</t>
  </si>
  <si>
    <t>006</t>
  </si>
  <si>
    <t>Sociálna poisťovna</t>
  </si>
  <si>
    <t>Dlžné poistné */</t>
  </si>
  <si>
    <t>009</t>
  </si>
  <si>
    <t>Poistné na invalidné poistenie</t>
  </si>
  <si>
    <t>003</t>
  </si>
  <si>
    <t>Poistné na úrazové poistenie</t>
  </si>
  <si>
    <t>Poistné na poistenie v nezamestnanosti</t>
  </si>
  <si>
    <t>Poistné na poistenie do garančného fondu</t>
  </si>
  <si>
    <t>Poistné na poistenie do rezervného fondu solidarity</t>
  </si>
  <si>
    <t>Sankcie súvisiace so zdravotným a sociálnym poistením</t>
  </si>
  <si>
    <t>Nedaňové príjmy</t>
  </si>
  <si>
    <t>Príjmy z podnikania a vlalstníctva majetku</t>
  </si>
  <si>
    <t>Administratívne poplatky a iné poplatky a platby</t>
  </si>
  <si>
    <t>Pokuty, penále a iné sankcie</t>
  </si>
  <si>
    <t>Za porušenie predpisov</t>
  </si>
  <si>
    <t>Poplatky za predaj tovarov a služieb</t>
  </si>
  <si>
    <t>Úroky z tuzem. úverov, pôžičiek, návratných fin. výpomocí, vkladov a ážio</t>
  </si>
  <si>
    <t>Z účtov finančného hospodárenia</t>
  </si>
  <si>
    <t>Z termínovaných vkladov</t>
  </si>
  <si>
    <t>Iné nedaňové príjmy</t>
  </si>
  <si>
    <t>Ostatné príjmy</t>
  </si>
  <si>
    <t>027</t>
  </si>
  <si>
    <t>Iné</t>
  </si>
  <si>
    <t>Granty a transfery</t>
  </si>
  <si>
    <t>Tuzemské bežné granty a transfery</t>
  </si>
  <si>
    <t>Transfery v rámci sektora verejnej správy</t>
  </si>
  <si>
    <t>Zo štátneho rozpočtu</t>
  </si>
  <si>
    <t>010</t>
  </si>
  <si>
    <t>Zo štátnych finančných aktív</t>
  </si>
  <si>
    <t>C. Finančné operácie</t>
  </si>
  <si>
    <t>Príjmové operácie</t>
  </si>
  <si>
    <t>Príjmy z transakcií s finančnými aktívami a finančnými pasívami</t>
  </si>
  <si>
    <t>zo splátok tuzemských úverov, pôžičiek a návratných fin. výpomocí</t>
  </si>
  <si>
    <t>Od úverovaných subjektov</t>
  </si>
  <si>
    <t>Od zamestnávateľov z garančného poistenia</t>
  </si>
  <si>
    <t>Z ostatných finančných operácií</t>
  </si>
  <si>
    <t>Zostatok prostriedkov z predchádzajúcich rokov</t>
  </si>
  <si>
    <t>*/ v príjmoch  je zahrnuté poistné podľa osobitného predpisu - osobitný fond</t>
  </si>
  <si>
    <t>Príloha č. 3</t>
  </si>
  <si>
    <t xml:space="preserve">Návrh rozpočtu výdavkov základných fondov Sociálnej poisťovne na rok 2025 a rozpočtový výhľad na roky 2026 a 2027  podľa rozpočtovej klasifikácie </t>
  </si>
  <si>
    <t>v tis.Eur</t>
  </si>
  <si>
    <t>Funkčná klasifikácia</t>
  </si>
  <si>
    <t xml:space="preserve">  Ekonomická klasifikácia</t>
  </si>
  <si>
    <t>Skutočnosť za rok 2022</t>
  </si>
  <si>
    <t>Skutočnosť za rok 2023</t>
  </si>
  <si>
    <t>Schválený rozpočet  na rok 2024</t>
  </si>
  <si>
    <t xml:space="preserve"> Očakávaná skutočnosť  za rok 2024</t>
  </si>
  <si>
    <t>Návrh rozpočtu  na rok 2025</t>
  </si>
  <si>
    <t xml:space="preserve">Rozpočtový výhľad na   </t>
  </si>
  <si>
    <t>Oddiel</t>
  </si>
  <si>
    <t>Skupina</t>
  </si>
  <si>
    <t>Trieda</t>
  </si>
  <si>
    <t>N á z o v</t>
  </si>
  <si>
    <t>Bežné výdavky</t>
  </si>
  <si>
    <t>Bežné transfery</t>
  </si>
  <si>
    <t>Transfery jednotlivcom, neziskovým právnickym osobám</t>
  </si>
  <si>
    <t>015</t>
  </si>
  <si>
    <t>Nemocenské dávky</t>
  </si>
  <si>
    <t>016</t>
  </si>
  <si>
    <t>Dôchodkové dávky zo starobného poistenia</t>
  </si>
  <si>
    <t>017</t>
  </si>
  <si>
    <t>Úrazové dávky</t>
  </si>
  <si>
    <t>020</t>
  </si>
  <si>
    <t>Dôchodkové dávky z invalidného poistenia</t>
  </si>
  <si>
    <t>031</t>
  </si>
  <si>
    <t>Na platené poistné za skupiny osôb ustanovené zákonom</t>
  </si>
  <si>
    <t>033</t>
  </si>
  <si>
    <t>Dávka v nezamestnanosti</t>
  </si>
  <si>
    <t>Transféry v rámci verejnej správy</t>
  </si>
  <si>
    <t>Úvery, pôžičky, návratné finančné výpomoci, účasť na majetku a ostatné výdavkové operácie</t>
  </si>
  <si>
    <t>Úvery, pôžičky a návratné finančné výpomoci nefinančným subjektom</t>
  </si>
  <si>
    <t>Z garančného poistenia</t>
  </si>
  <si>
    <t>Príloha č. 1</t>
  </si>
  <si>
    <t>Návrh rozpočtu Sociálnej poisťovne  na rok 2025 a rozpočtový výhľad na roky 2026 a 2027</t>
  </si>
  <si>
    <t>v tis. eur</t>
  </si>
  <si>
    <t>Ukazovateľ</t>
  </si>
  <si>
    <t>Skutočnosť  za rok 2022</t>
  </si>
  <si>
    <t>Skutočnosť  za rok 2023</t>
  </si>
  <si>
    <t>Schválený rozpočet  na rok 2024 */</t>
  </si>
  <si>
    <t xml:space="preserve">Očakávaná skutočnosť v roku  2024 </t>
  </si>
  <si>
    <t>Rozpočtový výhľad  na</t>
  </si>
  <si>
    <t xml:space="preserve">Zdroje </t>
  </si>
  <si>
    <t>v tom:</t>
  </si>
  <si>
    <t>Príjmy v bežnom roku</t>
  </si>
  <si>
    <t>Príjmy na nemocenské poistenie</t>
  </si>
  <si>
    <t>a) poistné od  ekonomicky aktívneho obyvateľstva (EAO)</t>
  </si>
  <si>
    <t xml:space="preserve">    zamestnanec</t>
  </si>
  <si>
    <t xml:space="preserve">    zamestnávateľ</t>
  </si>
  <si>
    <t xml:space="preserve">    povinne nemocensky poistená SZČO</t>
  </si>
  <si>
    <t xml:space="preserve">    dobrovoľne nemocensky poistená osoba</t>
  </si>
  <si>
    <t>b) pokuty a penále</t>
  </si>
  <si>
    <t>c) dlžné poistné</t>
  </si>
  <si>
    <t>d) ostatné príjmy</t>
  </si>
  <si>
    <t>Príjmy na starobné poistenie</t>
  </si>
  <si>
    <t>a) poistné od EAO</t>
  </si>
  <si>
    <t xml:space="preserve">    zamestnávateľ </t>
  </si>
  <si>
    <t xml:space="preserve">    povinne dôchodkovo poistená SZČO</t>
  </si>
  <si>
    <t xml:space="preserve">    dobrovoľne dôchodkovo poistená osoba</t>
  </si>
  <si>
    <t xml:space="preserve">b) štát </t>
  </si>
  <si>
    <t xml:space="preserve">c) Sociálna poisťovňa </t>
  </si>
  <si>
    <t>d) pokuty a penále</t>
  </si>
  <si>
    <t>e) dlžné poistné</t>
  </si>
  <si>
    <t>f) ostatné príjmy</t>
  </si>
  <si>
    <t>z toho prostriedky zo  Štátneho rozpočtu SR</t>
  </si>
  <si>
    <t>Príjmy na invalidné poistenie</t>
  </si>
  <si>
    <t>b) štát</t>
  </si>
  <si>
    <t>c) pokuty a penále</t>
  </si>
  <si>
    <t>d) dlžné poistné</t>
  </si>
  <si>
    <t>e) ostatné príjmy</t>
  </si>
  <si>
    <t xml:space="preserve">Príjmy  na úrazové poistenie </t>
  </si>
  <si>
    <t>Príjmy na garančné poistenie</t>
  </si>
  <si>
    <t>e) príspevky na SDS zaplatené zamestnávateľom po uplynutí 60 dní</t>
  </si>
  <si>
    <t>Príjmy na poistenie v nezamestnanosti</t>
  </si>
  <si>
    <t xml:space="preserve">    dobrovoľne  poistená osoba v nezamestnanosti</t>
  </si>
  <si>
    <t>Príjmy z poistného do rezervného fondu solidarity</t>
  </si>
  <si>
    <t xml:space="preserve">    dobrovoľne  dôchodkovo poistená osoba </t>
  </si>
  <si>
    <t>Príjmy správneho fondu</t>
  </si>
  <si>
    <t xml:space="preserve"> - z príspevkov na SDS  (EAO)</t>
  </si>
  <si>
    <t xml:space="preserve"> - z príspevkov na SDS  (štát)</t>
  </si>
  <si>
    <t xml:space="preserve"> - z ostatných príjmov</t>
  </si>
  <si>
    <t xml:space="preserve"> - z otvorenia II. piliera </t>
  </si>
  <si>
    <t>Osobitný fond</t>
  </si>
  <si>
    <t>a) poistné podľa osobitného predpisu</t>
  </si>
  <si>
    <t>Príjmy  celkom</t>
  </si>
  <si>
    <t xml:space="preserve">    povinne  poistená SZČO</t>
  </si>
  <si>
    <t xml:space="preserve">    dobrovoľne  poistená osoba</t>
  </si>
  <si>
    <t>b) poistné podľa osobitného predpisu</t>
  </si>
  <si>
    <t xml:space="preserve">c) štát </t>
  </si>
  <si>
    <t xml:space="preserve">d) Sociálna poisťovňa </t>
  </si>
  <si>
    <t>e) pokuty a penále</t>
  </si>
  <si>
    <t>f) dlžné poistné</t>
  </si>
  <si>
    <t>g) ostatné príjmy</t>
  </si>
  <si>
    <t>Tvorba fondov v bežnom roku</t>
  </si>
  <si>
    <t>a) Základný fond nemocenského poistenia</t>
  </si>
  <si>
    <t>b) Základný fond starobného poistenia</t>
  </si>
  <si>
    <t>c) Základný fond invalidného poistenia</t>
  </si>
  <si>
    <t xml:space="preserve">     Dôchodkové poistenie spolu</t>
  </si>
  <si>
    <t>d) Základný fond úrazového poistenia</t>
  </si>
  <si>
    <t>e) Základný fond garančného poistenia</t>
  </si>
  <si>
    <t>f) Základný fond poistenia v nezamestnanosti</t>
  </si>
  <si>
    <t>g) Rezervný fond solidarity</t>
  </si>
  <si>
    <t>h) Správny fond</t>
  </si>
  <si>
    <t>v tom tvorba:</t>
  </si>
  <si>
    <t xml:space="preserve">z poistného </t>
  </si>
  <si>
    <t xml:space="preserve"> z príspevkov na SDS - pobočky</t>
  </si>
  <si>
    <t xml:space="preserve"> z príspevkov na SDS - štát</t>
  </si>
  <si>
    <t xml:space="preserve"> z príspevkov na SDS od zamest. po uplynutí 60 dní</t>
  </si>
  <si>
    <t>z ostaných príjmov</t>
  </si>
  <si>
    <t>i) Osobitný fond</t>
  </si>
  <si>
    <t>Prevod z minulých rokov **/</t>
  </si>
  <si>
    <t>g) Rezervný fond solidarity ***/</t>
  </si>
  <si>
    <t xml:space="preserve">      z toho prevod zostatku správneho fondu</t>
  </si>
  <si>
    <t>h) Správny fond  ***/</t>
  </si>
  <si>
    <t>Tvorba fondov celkom</t>
  </si>
  <si>
    <t>Použitie prostriedkov jednotlivých fondov</t>
  </si>
  <si>
    <t>Bilančný rozdiel v bežnom roku</t>
  </si>
  <si>
    <t>Bilančný rozdiel celkom</t>
  </si>
  <si>
    <t>Bilančný rozdiel po vykrytí deficitu</t>
  </si>
  <si>
    <t xml:space="preserve">Vybraté príspevky na SDS </t>
  </si>
  <si>
    <t>zamestnávateľ</t>
  </si>
  <si>
    <t>povinne dôchodkovo poistená SZČO</t>
  </si>
  <si>
    <t>dobrovoľne dôchodkovo poistená osoba</t>
  </si>
  <si>
    <t>štát</t>
  </si>
  <si>
    <t>Sociálna poisťovňa</t>
  </si>
  <si>
    <t>Postúpené príspevky na SDS</t>
  </si>
  <si>
    <t>príspevky postúpené za EAO</t>
  </si>
  <si>
    <t>príspevky postúpené  za štát</t>
  </si>
  <si>
    <t>príspevky postúpené  za Sociálnu poisťovňu</t>
  </si>
  <si>
    <t>zúčtované penále zo správneho fondu</t>
  </si>
  <si>
    <t>uhradené príspevky zo ZFGP</t>
  </si>
  <si>
    <t>*/ Údaje sú schválené uznesením NR SR  č. 84  z 22. decembra  2023</t>
  </si>
  <si>
    <t xml:space="preserve">***/ Zostatok správneho fondu  nevyčerpaný k 31.12. bude prevedený do rezervného fondu solidarity po schválení účtovnej závierky Sociálnej poisťovne NR SR na základe  ustanovenia </t>
  </si>
  <si>
    <t>§ 168 ods. 4 zákona č. 461/2003 Z. z.</t>
  </si>
  <si>
    <t>Návrh rozpočtu 2025 - 2027 makro september</t>
  </si>
  <si>
    <t>v eurách</t>
  </si>
  <si>
    <t>2024 OS</t>
  </si>
  <si>
    <t>2025 N</t>
  </si>
  <si>
    <t>2026 N</t>
  </si>
  <si>
    <t>2027 N</t>
  </si>
  <si>
    <t>Príjmy Sociálnej poisťovne spolu</t>
  </si>
  <si>
    <t>Daňové príjmy (príjmy z poistného), v tom:</t>
  </si>
  <si>
    <t xml:space="preserve">            ekonomicky aktívne osoby</t>
  </si>
  <si>
    <t xml:space="preserve">               dlžné poistné</t>
  </si>
  <si>
    <t xml:space="preserve">               otvorenie II. piliera</t>
  </si>
  <si>
    <t xml:space="preserve">               štát</t>
  </si>
  <si>
    <t xml:space="preserve">               SP - platba do SP (za poberateľov úrazovej renty)</t>
  </si>
  <si>
    <t xml:space="preserve">               pokuty a penále</t>
  </si>
  <si>
    <t>Granty a transfery, v tom:</t>
  </si>
  <si>
    <t>zo ŠR (VPS) - na krytie deficitu účtu dôchodkového poistenia</t>
  </si>
  <si>
    <t>Príjmy z transakcií s fin. akt. a fin. pas, v tom: (FO)</t>
  </si>
  <si>
    <t>Úver z garančného poistenia</t>
  </si>
  <si>
    <t>Iné príjmové finančné operácie</t>
  </si>
  <si>
    <t>Výdavky Sociálnej poisťovne spolu</t>
  </si>
  <si>
    <t>642...</t>
  </si>
  <si>
    <t>Výdavky poistenia</t>
  </si>
  <si>
    <t>Výdavky správneho fondu (bez FO), v tom:</t>
  </si>
  <si>
    <t>Kapitálové výdavky</t>
  </si>
  <si>
    <t>Výdavky z transakcií s fin. akt. a pas, v tom: (FO)</t>
  </si>
  <si>
    <t>Úver poskytnutý z garančného fondu</t>
  </si>
  <si>
    <t>Iné výdavkové finančné operácie (správny fond)</t>
  </si>
  <si>
    <t>Celkový prebytok / schodok (+/-) Sociálnej poisťovne</t>
  </si>
  <si>
    <t>Vylúčenie finančných operácií</t>
  </si>
  <si>
    <t>Vylúčenie príjmových FO</t>
  </si>
  <si>
    <t>Vylúčenie výdavkových FO</t>
  </si>
  <si>
    <t>Zahrnutie časového rozlíšenia</t>
  </si>
  <si>
    <t>Kapitálové transfery z dôvodu predpokladanej nevymož.pohľadávok GP</t>
  </si>
  <si>
    <t>Medziročná zmena stavu pohľadávok</t>
  </si>
  <si>
    <t>Medziročná zmena stavu záväzkov</t>
  </si>
  <si>
    <t>Imputácia pohľadávok (novych) na poistnom za ZZ</t>
  </si>
  <si>
    <t>Imputácia vplyvu oddlženia vplyvu na poistnom za ZZ</t>
  </si>
  <si>
    <t>imputácia výdavku zaplateného v roku n-1 patriaceho do roku n</t>
  </si>
  <si>
    <t>vylúčenie výdavku zaplateného v roku n patriaceho do roku n+1</t>
  </si>
  <si>
    <t>ostatné úpravy (vnútorné presuny,výdavky nezachytené vo výkaze FIN 1-12)</t>
  </si>
  <si>
    <t>Prebytok / schodok (+/-) Sociálnej poisťovne (ESA 2010)</t>
  </si>
  <si>
    <t>Príjmy celkom v ESA 2010</t>
  </si>
  <si>
    <t>Výdavky celkom v ESA 2010</t>
  </si>
  <si>
    <t>Prebytok / schodok (+/-) verejného zdravotného poistenia (ESA 2010)</t>
  </si>
  <si>
    <t>II. pilier</t>
  </si>
  <si>
    <t>CASH</t>
  </si>
  <si>
    <t>Výška postúpených príspevkov DSS</t>
  </si>
  <si>
    <t>a) EAO</t>
  </si>
  <si>
    <t>c) SP</t>
  </si>
  <si>
    <t>d) penále zo SF</t>
  </si>
  <si>
    <t>e) úhrada za neplatičov</t>
  </si>
  <si>
    <t>ACCRUAL</t>
  </si>
  <si>
    <t>Rozdiel Accrual - Cash</t>
  </si>
  <si>
    <t>Príloha č. 1a</t>
  </si>
  <si>
    <t xml:space="preserve"> Výdavky z transakcií s finančnými aktívami</t>
  </si>
  <si>
    <t xml:space="preserve"> a finančnými pasívami</t>
  </si>
  <si>
    <t>g) Správny fond</t>
  </si>
  <si>
    <t>h) Osobitný fond</t>
  </si>
  <si>
    <t>h) príspevky na SDS zaplatené zamestnávateľom po uplynutí 60 dní</t>
  </si>
  <si>
    <t>i) príjmy správneho fondu z príspevkov na SDS (EAO)</t>
  </si>
  <si>
    <t>j) príjmy správneho fondu z príspevkov na SDS (štát)</t>
  </si>
  <si>
    <t>**/ Prevod fin. prostriedkov v stĺ.   4 je v súlade so schválenou  úč. závierkou  Sociálnej poisťovne za roky 2022 a  2023</t>
  </si>
  <si>
    <t>Návrh rozpočtu Sociálnej poisťovne na rok 2025 a rozpočtový výhľad na roky 2026 a 2027 v metodike ESA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</si>
</sst>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S_k_-;\-* #,##0\ _S_k_-;_-* &quot;-&quot;\ _S_k_-;_-@_-"/>
    <numFmt numFmtId="165" formatCode="_-* #,##0.00\ &quot;Sk&quot;_-;\-* #,##0.00\ &quot;Sk&quot;_-;_-* &quot;-&quot;??\ &quot;Sk&quot;_-;_-@_-"/>
    <numFmt numFmtId="166" formatCode="_-* #,##0.00\ _S_k_-;\-* #,##0.00\ _S_k_-;_-* &quot;-&quot;??\ _S_k_-;_-@_-"/>
    <numFmt numFmtId="167" formatCode="#,##0_ ;\-#,##0\ "/>
    <numFmt numFmtId="168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Arial Narrow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4" fillId="0" borderId="0" xfId="4" applyFont="1" applyFill="1"/>
    <xf numFmtId="14" fontId="4" fillId="0" borderId="0" xfId="4" applyNumberFormat="1" applyFont="1" applyFill="1"/>
    <xf numFmtId="0" fontId="5" fillId="0" borderId="0" xfId="4" applyFont="1" applyFill="1"/>
    <xf numFmtId="0" fontId="5" fillId="0" borderId="0" xfId="4" applyFont="1" applyFill="1" applyAlignment="1">
      <alignment horizontal="right"/>
    </xf>
    <xf numFmtId="0" fontId="6" fillId="0" borderId="0" xfId="4" applyFont="1" applyFill="1"/>
    <xf numFmtId="3" fontId="4" fillId="0" borderId="0" xfId="4" applyNumberFormat="1" applyFont="1" applyFill="1"/>
    <xf numFmtId="0" fontId="7" fillId="0" borderId="0" xfId="4" applyFont="1" applyFill="1"/>
    <xf numFmtId="0" fontId="7" fillId="0" borderId="0" xfId="4" applyFont="1" applyFill="1" applyBorder="1"/>
    <xf numFmtId="0" fontId="4" fillId="0" borderId="23" xfId="4" applyFont="1" applyFill="1" applyBorder="1" applyAlignment="1">
      <alignment horizontal="center" vertical="center"/>
    </xf>
    <xf numFmtId="0" fontId="4" fillId="0" borderId="20" xfId="4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center"/>
    </xf>
    <xf numFmtId="0" fontId="4" fillId="0" borderId="20" xfId="4" applyFont="1" applyFill="1" applyBorder="1" applyAlignment="1">
      <alignment horizontal="center"/>
    </xf>
    <xf numFmtId="0" fontId="4" fillId="0" borderId="20" xfId="4" applyFont="1" applyFill="1" applyBorder="1"/>
    <xf numFmtId="3" fontId="4" fillId="0" borderId="20" xfId="4" applyNumberFormat="1" applyFont="1" applyFill="1" applyBorder="1"/>
    <xf numFmtId="0" fontId="5" fillId="0" borderId="20" xfId="4" applyFont="1" applyFill="1" applyBorder="1" applyAlignment="1">
      <alignment horizontal="center" vertical="center" wrapText="1"/>
    </xf>
    <xf numFmtId="0" fontId="4" fillId="0" borderId="8" xfId="4" applyFont="1" applyFill="1" applyBorder="1"/>
    <xf numFmtId="0" fontId="8" fillId="0" borderId="20" xfId="4" applyFont="1" applyFill="1" applyBorder="1"/>
    <xf numFmtId="0" fontId="8" fillId="0" borderId="0" xfId="4" applyFont="1" applyFill="1" applyBorder="1"/>
    <xf numFmtId="0" fontId="8" fillId="0" borderId="0" xfId="4" applyFont="1" applyFill="1" applyBorder="1" applyAlignment="1">
      <alignment horizontal="center"/>
    </xf>
    <xf numFmtId="3" fontId="8" fillId="0" borderId="20" xfId="4" applyNumberFormat="1" applyFont="1" applyFill="1" applyBorder="1"/>
    <xf numFmtId="0" fontId="4" fillId="0" borderId="0" xfId="4" applyFont="1" applyFill="1" applyBorder="1"/>
    <xf numFmtId="0" fontId="4" fillId="0" borderId="20" xfId="4" applyFont="1" applyFill="1" applyBorder="1" applyAlignment="1">
      <alignment horizontal="left"/>
    </xf>
    <xf numFmtId="49" fontId="4" fillId="0" borderId="0" xfId="4" applyNumberFormat="1" applyFont="1" applyFill="1" applyBorder="1" applyAlignment="1">
      <alignment horizontal="right"/>
    </xf>
    <xf numFmtId="0" fontId="5" fillId="0" borderId="20" xfId="4" applyFont="1" applyFill="1" applyBorder="1"/>
    <xf numFmtId="3" fontId="5" fillId="0" borderId="20" xfId="4" applyNumberFormat="1" applyFont="1" applyFill="1" applyBorder="1"/>
    <xf numFmtId="0" fontId="4" fillId="0" borderId="20" xfId="4" quotePrefix="1" applyFont="1" applyFill="1" applyBorder="1" applyAlignment="1">
      <alignment horizontal="left"/>
    </xf>
    <xf numFmtId="49" fontId="8" fillId="0" borderId="0" xfId="4" applyNumberFormat="1" applyFont="1" applyFill="1" applyBorder="1" applyAlignment="1">
      <alignment horizontal="right"/>
    </xf>
    <xf numFmtId="3" fontId="8" fillId="0" borderId="20" xfId="4" applyNumberFormat="1" applyFont="1" applyFill="1" applyBorder="1" applyAlignment="1">
      <alignment horizontal="right"/>
    </xf>
    <xf numFmtId="3" fontId="4" fillId="0" borderId="20" xfId="4" applyNumberFormat="1" applyFont="1" applyFill="1" applyBorder="1" applyAlignment="1">
      <alignment horizontal="right"/>
    </xf>
    <xf numFmtId="0" fontId="4" fillId="0" borderId="20" xfId="4" applyFont="1" applyFill="1" applyBorder="1" applyAlignment="1">
      <alignment wrapText="1"/>
    </xf>
    <xf numFmtId="0" fontId="6" fillId="0" borderId="20" xfId="4" applyFont="1" applyFill="1" applyBorder="1"/>
    <xf numFmtId="0" fontId="6" fillId="0" borderId="0" xfId="4" applyFont="1" applyFill="1" applyBorder="1"/>
    <xf numFmtId="0" fontId="4" fillId="0" borderId="20" xfId="5" applyFont="1" applyFill="1" applyBorder="1"/>
    <xf numFmtId="3" fontId="4" fillId="0" borderId="20" xfId="5" applyNumberFormat="1" applyFont="1" applyFill="1" applyBorder="1"/>
    <xf numFmtId="49" fontId="6" fillId="0" borderId="0" xfId="4" applyNumberFormat="1" applyFont="1" applyFill="1" applyBorder="1" applyAlignment="1">
      <alignment horizontal="right"/>
    </xf>
    <xf numFmtId="3" fontId="6" fillId="0" borderId="20" xfId="4" applyNumberFormat="1" applyFont="1" applyFill="1" applyBorder="1"/>
    <xf numFmtId="0" fontId="4" fillId="0" borderId="9" xfId="4" applyFont="1" applyFill="1" applyBorder="1"/>
    <xf numFmtId="0" fontId="4" fillId="0" borderId="25" xfId="4" applyFont="1" applyFill="1" applyBorder="1"/>
    <xf numFmtId="49" fontId="4" fillId="0" borderId="25" xfId="4" applyNumberFormat="1" applyFont="1" applyFill="1" applyBorder="1" applyAlignment="1">
      <alignment horizontal="right"/>
    </xf>
    <xf numFmtId="3" fontId="4" fillId="0" borderId="9" xfId="4" applyNumberFormat="1" applyFont="1" applyFill="1" applyBorder="1"/>
    <xf numFmtId="0" fontId="7" fillId="0" borderId="20" xfId="4" applyFont="1" applyFill="1" applyBorder="1"/>
    <xf numFmtId="3" fontId="7" fillId="0" borderId="20" xfId="4" applyNumberFormat="1" applyFont="1" applyFill="1" applyBorder="1"/>
    <xf numFmtId="0" fontId="6" fillId="0" borderId="24" xfId="4" applyFont="1" applyFill="1" applyBorder="1"/>
    <xf numFmtId="0" fontId="6" fillId="0" borderId="26" xfId="4" applyFont="1" applyFill="1" applyBorder="1"/>
    <xf numFmtId="3" fontId="6" fillId="0" borderId="24" xfId="4" applyNumberFormat="1" applyFont="1" applyFill="1" applyBorder="1"/>
    <xf numFmtId="3" fontId="5" fillId="0" borderId="0" xfId="4" applyNumberFormat="1" applyFont="1" applyFill="1"/>
    <xf numFmtId="0" fontId="9" fillId="0" borderId="0" xfId="4" applyFont="1" applyFill="1"/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10" fillId="0" borderId="0" xfId="3" applyFont="1" applyFill="1" applyBorder="1"/>
    <xf numFmtId="0" fontId="11" fillId="0" borderId="0" xfId="3" applyFont="1" applyFill="1"/>
    <xf numFmtId="0" fontId="11" fillId="0" borderId="0" xfId="3" applyFont="1" applyFill="1" applyBorder="1"/>
    <xf numFmtId="0" fontId="11" fillId="0" borderId="27" xfId="3" applyFont="1" applyFill="1" applyBorder="1" applyAlignment="1"/>
    <xf numFmtId="0" fontId="11" fillId="0" borderId="28" xfId="3" applyFont="1" applyFill="1" applyBorder="1" applyAlignment="1"/>
    <xf numFmtId="0" fontId="10" fillId="0" borderId="9" xfId="3" applyFont="1" applyFill="1" applyBorder="1"/>
    <xf numFmtId="0" fontId="11" fillId="0" borderId="30" xfId="3" applyFont="1" applyFill="1" applyBorder="1" applyAlignment="1">
      <alignment horizontal="center"/>
    </xf>
    <xf numFmtId="0" fontId="11" fillId="0" borderId="24" xfId="3" applyFont="1" applyFill="1" applyBorder="1" applyAlignment="1">
      <alignment horizontal="center"/>
    </xf>
    <xf numFmtId="0" fontId="11" fillId="0" borderId="31" xfId="3" applyFont="1" applyFill="1" applyBorder="1" applyAlignment="1">
      <alignment horizontal="center"/>
    </xf>
    <xf numFmtId="0" fontId="11" fillId="0" borderId="24" xfId="3" applyFont="1" applyFill="1" applyBorder="1" applyAlignment="1">
      <alignment horizontal="center" wrapText="1"/>
    </xf>
    <xf numFmtId="0" fontId="11" fillId="0" borderId="26" xfId="3" applyFont="1" applyFill="1" applyBorder="1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1" fillId="0" borderId="9" xfId="6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top"/>
    </xf>
    <xf numFmtId="0" fontId="10" fillId="0" borderId="9" xfId="3" applyFont="1" applyFill="1" applyBorder="1" applyAlignment="1">
      <alignment vertical="top"/>
    </xf>
    <xf numFmtId="0" fontId="10" fillId="0" borderId="25" xfId="3" applyFont="1" applyFill="1" applyBorder="1" applyAlignment="1">
      <alignment vertical="top"/>
    </xf>
    <xf numFmtId="0" fontId="10" fillId="0" borderId="20" xfId="3" applyFont="1" applyFill="1" applyBorder="1" applyAlignment="1">
      <alignment wrapText="1"/>
    </xf>
    <xf numFmtId="3" fontId="10" fillId="0" borderId="9" xfId="3" applyNumberFormat="1" applyFont="1" applyFill="1" applyBorder="1"/>
    <xf numFmtId="0" fontId="10" fillId="0" borderId="33" xfId="3" applyFont="1" applyFill="1" applyBorder="1" applyAlignment="1">
      <alignment vertical="top"/>
    </xf>
    <xf numFmtId="0" fontId="10" fillId="0" borderId="20" xfId="3" applyFont="1" applyFill="1" applyBorder="1" applyAlignment="1">
      <alignment vertical="top"/>
    </xf>
    <xf numFmtId="0" fontId="10" fillId="0" borderId="0" xfId="3" applyFont="1" applyFill="1" applyBorder="1" applyAlignment="1">
      <alignment vertical="top"/>
    </xf>
    <xf numFmtId="3" fontId="10" fillId="0" borderId="24" xfId="3" applyNumberFormat="1" applyFont="1" applyFill="1" applyBorder="1"/>
    <xf numFmtId="0" fontId="10" fillId="0" borderId="27" xfId="3" applyFont="1" applyFill="1" applyBorder="1" applyAlignment="1">
      <alignment vertical="top"/>
    </xf>
    <xf numFmtId="0" fontId="10" fillId="0" borderId="23" xfId="3" applyFont="1" applyFill="1" applyBorder="1" applyAlignment="1">
      <alignment vertical="top"/>
    </xf>
    <xf numFmtId="0" fontId="10" fillId="0" borderId="28" xfId="3" applyFont="1" applyFill="1" applyBorder="1" applyAlignment="1">
      <alignment vertical="top"/>
    </xf>
    <xf numFmtId="49" fontId="10" fillId="0" borderId="23" xfId="3" applyNumberFormat="1" applyFont="1" applyFill="1" applyBorder="1" applyAlignment="1">
      <alignment horizontal="right" vertical="top"/>
    </xf>
    <xf numFmtId="0" fontId="10" fillId="0" borderId="23" xfId="3" applyFont="1" applyFill="1" applyBorder="1" applyAlignment="1">
      <alignment wrapText="1"/>
    </xf>
    <xf numFmtId="3" fontId="10" fillId="0" borderId="23" xfId="3" applyNumberFormat="1" applyFont="1" applyFill="1" applyBorder="1"/>
    <xf numFmtId="49" fontId="10" fillId="0" borderId="20" xfId="3" applyNumberFormat="1" applyFont="1" applyFill="1" applyBorder="1" applyAlignment="1">
      <alignment horizontal="right"/>
    </xf>
    <xf numFmtId="3" fontId="10" fillId="0" borderId="20" xfId="3" applyNumberFormat="1" applyFont="1" applyFill="1" applyBorder="1" applyAlignment="1">
      <alignment wrapText="1"/>
    </xf>
    <xf numFmtId="3" fontId="10" fillId="0" borderId="20" xfId="3" applyNumberFormat="1" applyFont="1" applyFill="1" applyBorder="1"/>
    <xf numFmtId="49" fontId="10" fillId="0" borderId="20" xfId="3" applyNumberFormat="1" applyFont="1" applyFill="1" applyBorder="1" applyAlignment="1">
      <alignment horizontal="right" vertical="top"/>
    </xf>
    <xf numFmtId="0" fontId="10" fillId="0" borderId="23" xfId="3" applyFont="1" applyFill="1" applyBorder="1" applyAlignment="1">
      <alignment vertical="center"/>
    </xf>
    <xf numFmtId="49" fontId="10" fillId="0" borderId="23" xfId="3" applyNumberFormat="1" applyFont="1" applyFill="1" applyBorder="1" applyAlignment="1">
      <alignment horizontal="right" vertical="center"/>
    </xf>
    <xf numFmtId="0" fontId="10" fillId="0" borderId="23" xfId="3" applyFont="1" applyFill="1" applyBorder="1" applyAlignment="1">
      <alignment vertical="center" wrapText="1"/>
    </xf>
    <xf numFmtId="3" fontId="10" fillId="0" borderId="23" xfId="3" applyNumberFormat="1" applyFont="1" applyFill="1" applyBorder="1" applyAlignment="1">
      <alignment vertical="center" wrapText="1"/>
    </xf>
    <xf numFmtId="49" fontId="10" fillId="0" borderId="9" xfId="3" applyNumberFormat="1" applyFont="1" applyFill="1" applyBorder="1" applyAlignment="1">
      <alignment horizontal="right" vertical="top"/>
    </xf>
    <xf numFmtId="0" fontId="10" fillId="0" borderId="9" xfId="3" applyFont="1" applyFill="1" applyBorder="1" applyAlignment="1">
      <alignment wrapText="1"/>
    </xf>
    <xf numFmtId="3" fontId="10" fillId="0" borderId="9" xfId="3" applyNumberFormat="1" applyFont="1" applyFill="1" applyBorder="1" applyAlignment="1">
      <alignment wrapText="1"/>
    </xf>
    <xf numFmtId="0" fontId="10" fillId="0" borderId="24" xfId="3" applyFont="1" applyFill="1" applyBorder="1" applyAlignment="1">
      <alignment vertical="top"/>
    </xf>
    <xf numFmtId="49" fontId="10" fillId="0" borderId="24" xfId="3" applyNumberFormat="1" applyFont="1" applyFill="1" applyBorder="1" applyAlignment="1">
      <alignment horizontal="right" vertical="top"/>
    </xf>
    <xf numFmtId="0" fontId="10" fillId="0" borderId="24" xfId="3" applyFont="1" applyFill="1" applyBorder="1" applyAlignment="1">
      <alignment wrapText="1"/>
    </xf>
    <xf numFmtId="3" fontId="10" fillId="0" borderId="24" xfId="3" applyNumberFormat="1" applyFont="1" applyFill="1" applyBorder="1" applyAlignment="1">
      <alignment wrapText="1"/>
    </xf>
    <xf numFmtId="0" fontId="15" fillId="0" borderId="0" xfId="8" applyFont="1" applyFill="1" applyBorder="1"/>
    <xf numFmtId="3" fontId="13" fillId="0" borderId="20" xfId="10" applyNumberFormat="1" applyFont="1" applyFill="1" applyBorder="1"/>
    <xf numFmtId="167" fontId="13" fillId="0" borderId="33" xfId="11" applyNumberFormat="1" applyFont="1" applyFill="1" applyBorder="1" applyAlignment="1"/>
    <xf numFmtId="3" fontId="13" fillId="0" borderId="0" xfId="10" applyNumberFormat="1" applyFont="1" applyFill="1" applyBorder="1"/>
    <xf numFmtId="3" fontId="13" fillId="0" borderId="33" xfId="10" applyNumberFormat="1" applyFont="1" applyFill="1" applyBorder="1"/>
    <xf numFmtId="0" fontId="17" fillId="0" borderId="0" xfId="12" applyFont="1" applyFill="1"/>
    <xf numFmtId="0" fontId="13" fillId="0" borderId="0" xfId="12" applyFont="1" applyFill="1"/>
    <xf numFmtId="3" fontId="13" fillId="0" borderId="0" xfId="13" applyNumberFormat="1" applyFont="1" applyFill="1" applyBorder="1"/>
    <xf numFmtId="3" fontId="9" fillId="0" borderId="0" xfId="13" applyNumberFormat="1" applyFont="1" applyFill="1" applyBorder="1"/>
    <xf numFmtId="0" fontId="17" fillId="0" borderId="0" xfId="14" applyFont="1" applyFill="1"/>
    <xf numFmtId="0" fontId="13" fillId="0" borderId="0" xfId="14" applyFont="1" applyFill="1"/>
    <xf numFmtId="0" fontId="19" fillId="0" borderId="0" xfId="18" applyFont="1" applyFill="1"/>
    <xf numFmtId="3" fontId="20" fillId="0" borderId="23" xfId="13" applyNumberFormat="1" applyFont="1" applyFill="1" applyBorder="1"/>
    <xf numFmtId="0" fontId="13" fillId="0" borderId="0" xfId="0" applyFont="1" applyFill="1" applyAlignment="1">
      <alignment horizontal="right"/>
    </xf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21" fillId="0" borderId="0" xfId="0" applyFont="1" applyFill="1"/>
    <xf numFmtId="0" fontId="14" fillId="0" borderId="0" xfId="0" applyFont="1" applyFill="1"/>
    <xf numFmtId="0" fontId="15" fillId="0" borderId="0" xfId="0" applyFont="1" applyFill="1" applyBorder="1"/>
    <xf numFmtId="3" fontId="13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5" fillId="0" borderId="24" xfId="0" applyFont="1" applyFill="1" applyBorder="1" applyAlignment="1">
      <alignment horizontal="center" wrapText="1"/>
    </xf>
    <xf numFmtId="0" fontId="13" fillId="0" borderId="23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5" fillId="0" borderId="9" xfId="0" applyFont="1" applyFill="1" applyBorder="1"/>
    <xf numFmtId="3" fontId="15" fillId="0" borderId="33" xfId="0" applyNumberFormat="1" applyFont="1" applyFill="1" applyBorder="1"/>
    <xf numFmtId="3" fontId="15" fillId="0" borderId="32" xfId="0" applyNumberFormat="1" applyFont="1" applyFill="1" applyBorder="1"/>
    <xf numFmtId="3" fontId="15" fillId="0" borderId="9" xfId="0" applyNumberFormat="1" applyFont="1" applyFill="1" applyBorder="1"/>
    <xf numFmtId="0" fontId="13" fillId="0" borderId="20" xfId="0" applyFont="1" applyFill="1" applyBorder="1"/>
    <xf numFmtId="3" fontId="13" fillId="0" borderId="33" xfId="0" applyNumberFormat="1" applyFont="1" applyFill="1" applyBorder="1"/>
    <xf numFmtId="4" fontId="13" fillId="0" borderId="20" xfId="0" applyNumberFormat="1" applyFont="1" applyFill="1" applyBorder="1"/>
    <xf numFmtId="3" fontId="13" fillId="0" borderId="20" xfId="0" applyNumberFormat="1" applyFont="1" applyFill="1" applyBorder="1"/>
    <xf numFmtId="0" fontId="15" fillId="0" borderId="20" xfId="0" applyFont="1" applyFill="1" applyBorder="1"/>
    <xf numFmtId="3" fontId="15" fillId="0" borderId="20" xfId="0" applyNumberFormat="1" applyFont="1" applyFill="1" applyBorder="1"/>
    <xf numFmtId="0" fontId="13" fillId="0" borderId="33" xfId="0" applyFont="1" applyFill="1" applyBorder="1"/>
    <xf numFmtId="0" fontId="15" fillId="0" borderId="0" xfId="0" applyFont="1" applyFill="1"/>
    <xf numFmtId="0" fontId="15" fillId="0" borderId="33" xfId="0" applyFont="1" applyFill="1" applyBorder="1"/>
    <xf numFmtId="0" fontId="13" fillId="0" borderId="24" xfId="0" applyFont="1" applyFill="1" applyBorder="1"/>
    <xf numFmtId="3" fontId="13" fillId="0" borderId="30" xfId="0" applyNumberFormat="1" applyFont="1" applyFill="1" applyBorder="1"/>
    <xf numFmtId="3" fontId="13" fillId="0" borderId="24" xfId="0" applyNumberFormat="1" applyFont="1" applyFill="1" applyBorder="1"/>
    <xf numFmtId="168" fontId="13" fillId="0" borderId="20" xfId="0" applyNumberFormat="1" applyFont="1" applyFill="1" applyBorder="1"/>
    <xf numFmtId="0" fontId="16" fillId="0" borderId="20" xfId="0" applyFont="1" applyFill="1" applyBorder="1"/>
    <xf numFmtId="3" fontId="16" fillId="0" borderId="33" xfId="0" applyNumberFormat="1" applyFont="1" applyFill="1" applyBorder="1"/>
    <xf numFmtId="3" fontId="16" fillId="0" borderId="20" xfId="0" applyNumberFormat="1" applyFont="1" applyFill="1" applyBorder="1"/>
    <xf numFmtId="0" fontId="16" fillId="0" borderId="0" xfId="0" applyFont="1" applyFill="1"/>
    <xf numFmtId="3" fontId="15" fillId="0" borderId="25" xfId="0" applyNumberFormat="1" applyFont="1" applyFill="1" applyBorder="1"/>
    <xf numFmtId="3" fontId="13" fillId="0" borderId="20" xfId="0" applyNumberFormat="1" applyFont="1" applyFill="1" applyBorder="1" applyAlignment="1">
      <alignment horizontal="right"/>
    </xf>
    <xf numFmtId="3" fontId="13" fillId="0" borderId="26" xfId="0" applyNumberFormat="1" applyFont="1" applyFill="1" applyBorder="1"/>
    <xf numFmtId="0" fontId="13" fillId="0" borderId="34" xfId="0" applyFont="1" applyFill="1" applyBorder="1"/>
    <xf numFmtId="3" fontId="13" fillId="0" borderId="35" xfId="0" applyNumberFormat="1" applyFont="1" applyFill="1" applyBorder="1"/>
    <xf numFmtId="3" fontId="13" fillId="0" borderId="34" xfId="0" applyNumberFormat="1" applyFont="1" applyFill="1" applyBorder="1"/>
    <xf numFmtId="0" fontId="15" fillId="0" borderId="36" xfId="0" applyFont="1" applyFill="1" applyBorder="1"/>
    <xf numFmtId="0" fontId="13" fillId="0" borderId="0" xfId="0" applyFont="1" applyFill="1" applyBorder="1"/>
    <xf numFmtId="0" fontId="17" fillId="0" borderId="0" xfId="0" applyFont="1" applyFill="1"/>
    <xf numFmtId="3" fontId="16" fillId="0" borderId="20" xfId="10" applyNumberFormat="1" applyFont="1" applyFill="1" applyBorder="1"/>
    <xf numFmtId="3" fontId="16" fillId="0" borderId="0" xfId="0" applyNumberFormat="1" applyFont="1" applyFill="1"/>
    <xf numFmtId="0" fontId="15" fillId="0" borderId="9" xfId="0" applyFont="1" applyFill="1" applyBorder="1" applyAlignment="1">
      <alignment horizontal="center" wrapText="1"/>
    </xf>
    <xf numFmtId="0" fontId="15" fillId="0" borderId="24" xfId="0" applyFont="1" applyFill="1" applyBorder="1" applyAlignment="1">
      <alignment horizontal="center" wrapText="1"/>
    </xf>
    <xf numFmtId="165" fontId="15" fillId="0" borderId="27" xfId="9" applyFont="1" applyFill="1" applyBorder="1" applyAlignment="1">
      <alignment horizontal="center"/>
    </xf>
    <xf numFmtId="165" fontId="15" fillId="0" borderId="29" xfId="9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20" fillId="0" borderId="23" xfId="13" applyFont="1" applyBorder="1" applyAlignment="1">
      <alignment horizontal="left"/>
    </xf>
    <xf numFmtId="0" fontId="5" fillId="0" borderId="23" xfId="4" applyFont="1" applyFill="1" applyBorder="1" applyAlignment="1">
      <alignment horizontal="center" vertical="center" wrapText="1"/>
    </xf>
    <xf numFmtId="0" fontId="4" fillId="0" borderId="23" xfId="4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/>
    </xf>
    <xf numFmtId="0" fontId="4" fillId="0" borderId="23" xfId="4" applyFont="1" applyFill="1" applyBorder="1" applyAlignment="1">
      <alignment horizontal="center" wrapText="1"/>
    </xf>
    <xf numFmtId="0" fontId="4" fillId="0" borderId="23" xfId="4" applyFont="1" applyFill="1" applyBorder="1" applyAlignment="1">
      <alignment horizontal="center"/>
    </xf>
    <xf numFmtId="0" fontId="4" fillId="0" borderId="9" xfId="4" applyFont="1" applyFill="1" applyBorder="1" applyAlignment="1">
      <alignment horizontal="center" vertical="center" wrapText="1"/>
    </xf>
    <xf numFmtId="0" fontId="4" fillId="0" borderId="24" xfId="4" applyFont="1" applyFill="1" applyBorder="1" applyAlignment="1">
      <alignment horizontal="center" vertical="center" wrapText="1"/>
    </xf>
    <xf numFmtId="0" fontId="11" fillId="0" borderId="27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horizontal="center" vertical="center"/>
    </xf>
    <xf numFmtId="0" fontId="11" fillId="0" borderId="27" xfId="3" applyFont="1" applyFill="1" applyBorder="1" applyAlignment="1">
      <alignment horizontal="center"/>
    </xf>
    <xf numFmtId="0" fontId="11" fillId="0" borderId="28" xfId="3" applyFont="1" applyFill="1" applyBorder="1" applyAlignment="1">
      <alignment horizontal="center"/>
    </xf>
    <xf numFmtId="0" fontId="11" fillId="0" borderId="29" xfId="3" applyFont="1" applyFill="1" applyBorder="1" applyAlignment="1">
      <alignment horizontal="center"/>
    </xf>
    <xf numFmtId="0" fontId="11" fillId="0" borderId="9" xfId="6" applyFont="1" applyFill="1" applyBorder="1" applyAlignment="1">
      <alignment horizontal="center" vertical="center" wrapText="1"/>
    </xf>
    <xf numFmtId="0" fontId="11" fillId="0" borderId="24" xfId="6" applyFont="1" applyFill="1" applyBorder="1" applyAlignment="1">
      <alignment horizontal="center" vertical="center" wrapText="1"/>
    </xf>
    <xf numFmtId="0" fontId="22" fillId="0" borderId="0" xfId="13" applyFont="1" applyAlignment="1"/>
    <xf numFmtId="0" fontId="20" fillId="0" borderId="0" xfId="13" applyFont="1"/>
    <xf numFmtId="3" fontId="20" fillId="0" borderId="0" xfId="13" applyNumberFormat="1" applyFont="1"/>
    <xf numFmtId="0" fontId="20" fillId="0" borderId="0" xfId="13" applyFont="1" applyAlignment="1">
      <alignment horizontal="right"/>
    </xf>
    <xf numFmtId="0" fontId="20" fillId="0" borderId="0" xfId="13" applyFont="1" applyFill="1" applyBorder="1"/>
    <xf numFmtId="3" fontId="22" fillId="0" borderId="0" xfId="13" applyNumberFormat="1" applyFont="1"/>
    <xf numFmtId="3" fontId="20" fillId="0" borderId="0" xfId="13" applyNumberFormat="1" applyFont="1" applyFill="1" applyBorder="1"/>
    <xf numFmtId="0" fontId="23" fillId="0" borderId="23" xfId="13" applyFont="1" applyFill="1" applyBorder="1" applyAlignment="1">
      <alignment horizontal="center" vertical="center"/>
    </xf>
    <xf numFmtId="0" fontId="23" fillId="0" borderId="0" xfId="13" applyFont="1" applyFill="1" applyBorder="1" applyAlignment="1">
      <alignment horizontal="center" vertical="center"/>
    </xf>
    <xf numFmtId="168" fontId="19" fillId="0" borderId="32" xfId="15" applyNumberFormat="1" applyFont="1" applyBorder="1" applyAlignment="1" applyProtection="1">
      <alignment horizontal="center" vertical="center"/>
      <protection hidden="1"/>
    </xf>
    <xf numFmtId="168" fontId="19" fillId="0" borderId="37" xfId="15" applyNumberFormat="1" applyFont="1" applyBorder="1" applyAlignment="1" applyProtection="1">
      <alignment horizontal="center" vertical="center"/>
      <protection hidden="1"/>
    </xf>
    <xf numFmtId="0" fontId="19" fillId="0" borderId="23" xfId="16" applyFont="1" applyFill="1" applyBorder="1" applyAlignment="1">
      <alignment horizontal="center" vertical="center"/>
    </xf>
    <xf numFmtId="0" fontId="19" fillId="0" borderId="0" xfId="15" applyFont="1" applyFill="1" applyBorder="1" applyAlignment="1" applyProtection="1">
      <alignment horizontal="center" vertical="center" wrapText="1"/>
      <protection hidden="1"/>
    </xf>
    <xf numFmtId="168" fontId="19" fillId="0" borderId="30" xfId="15" applyNumberFormat="1" applyFont="1" applyBorder="1" applyAlignment="1" applyProtection="1">
      <alignment horizontal="center" vertical="center"/>
      <protection hidden="1"/>
    </xf>
    <xf numFmtId="168" fontId="19" fillId="0" borderId="31" xfId="15" applyNumberFormat="1" applyFont="1" applyBorder="1" applyAlignment="1" applyProtection="1">
      <alignment horizontal="center" vertical="center"/>
      <protection hidden="1"/>
    </xf>
    <xf numFmtId="3" fontId="19" fillId="0" borderId="23" xfId="16" applyNumberFormat="1" applyFont="1" applyFill="1" applyBorder="1" applyAlignment="1">
      <alignment horizontal="center" vertical="center"/>
    </xf>
    <xf numFmtId="3" fontId="19" fillId="0" borderId="0" xfId="15" applyNumberFormat="1" applyFont="1" applyFill="1" applyBorder="1" applyAlignment="1" applyProtection="1">
      <alignment horizontal="center" vertical="center" wrapText="1"/>
      <protection hidden="1"/>
    </xf>
    <xf numFmtId="0" fontId="24" fillId="2" borderId="23" xfId="15" applyFont="1" applyFill="1" applyBorder="1" applyAlignment="1" applyProtection="1">
      <alignment horizontal="left" vertical="center"/>
      <protection hidden="1"/>
    </xf>
    <xf numFmtId="0" fontId="24" fillId="2" borderId="27" xfId="15" applyFont="1" applyFill="1" applyBorder="1" applyAlignment="1" applyProtection="1">
      <alignment horizontal="left" vertical="center"/>
      <protection hidden="1"/>
    </xf>
    <xf numFmtId="3" fontId="24" fillId="2" borderId="23" xfId="15" applyNumberFormat="1" applyFont="1" applyFill="1" applyBorder="1" applyAlignment="1" applyProtection="1">
      <alignment horizontal="right" vertical="center"/>
      <protection hidden="1"/>
    </xf>
    <xf numFmtId="3" fontId="24" fillId="0" borderId="0" xfId="15" applyNumberFormat="1" applyFont="1" applyFill="1" applyBorder="1" applyAlignment="1" applyProtection="1">
      <alignment horizontal="right" vertical="center"/>
      <protection hidden="1"/>
    </xf>
    <xf numFmtId="0" fontId="24" fillId="0" borderId="23" xfId="15" applyFont="1" applyBorder="1" applyAlignment="1" applyProtection="1">
      <alignment horizontal="center" vertical="center"/>
      <protection hidden="1"/>
    </xf>
    <xf numFmtId="0" fontId="24" fillId="0" borderId="27" xfId="15" applyFont="1" applyBorder="1" applyAlignment="1" applyProtection="1">
      <alignment horizontal="left" vertical="center"/>
      <protection hidden="1"/>
    </xf>
    <xf numFmtId="3" fontId="24" fillId="0" borderId="23" xfId="15" applyNumberFormat="1" applyFont="1" applyFill="1" applyBorder="1" applyAlignment="1" applyProtection="1">
      <alignment horizontal="right" vertical="center"/>
      <protection hidden="1"/>
    </xf>
    <xf numFmtId="0" fontId="17" fillId="0" borderId="23" xfId="15" applyFont="1" applyBorder="1" applyAlignment="1" applyProtection="1">
      <alignment horizontal="center" vertical="center"/>
      <protection hidden="1"/>
    </xf>
    <xf numFmtId="0" fontId="17" fillId="0" borderId="27" xfId="15" applyFont="1" applyBorder="1" applyAlignment="1" applyProtection="1">
      <alignment horizontal="left" vertical="center" indent="1"/>
      <protection hidden="1"/>
    </xf>
    <xf numFmtId="3" fontId="17" fillId="0" borderId="23" xfId="15" applyNumberFormat="1" applyFont="1" applyFill="1" applyBorder="1" applyAlignment="1" applyProtection="1">
      <alignment horizontal="right" vertical="center"/>
      <protection hidden="1"/>
    </xf>
    <xf numFmtId="3" fontId="17" fillId="0" borderId="0" xfId="15" applyNumberFormat="1" applyFont="1" applyFill="1" applyBorder="1" applyAlignment="1" applyProtection="1">
      <alignment horizontal="right" vertical="center"/>
      <protection hidden="1"/>
    </xf>
    <xf numFmtId="0" fontId="17" fillId="0" borderId="27" xfId="15" applyFont="1" applyBorder="1" applyAlignment="1" applyProtection="1">
      <alignment horizontal="left" vertical="center"/>
      <protection hidden="1"/>
    </xf>
    <xf numFmtId="0" fontId="17" fillId="0" borderId="27" xfId="15" applyFont="1" applyBorder="1" applyAlignment="1" applyProtection="1">
      <alignment vertical="center"/>
      <protection hidden="1"/>
    </xf>
    <xf numFmtId="0" fontId="17" fillId="0" borderId="23" xfId="17" applyFont="1" applyFill="1" applyBorder="1" applyAlignment="1" applyProtection="1">
      <alignment horizontal="center" vertical="center"/>
      <protection hidden="1"/>
    </xf>
    <xf numFmtId="0" fontId="17" fillId="0" borderId="27" xfId="17" applyFont="1" applyFill="1" applyBorder="1" applyAlignment="1" applyProtection="1">
      <alignment vertical="center"/>
      <protection hidden="1"/>
    </xf>
    <xf numFmtId="3" fontId="17" fillId="0" borderId="0" xfId="15" applyNumberFormat="1" applyFont="1" applyFill="1" applyBorder="1" applyAlignment="1" applyProtection="1">
      <alignment vertical="center"/>
      <protection hidden="1"/>
    </xf>
    <xf numFmtId="0" fontId="17" fillId="0" borderId="23" xfId="17" applyFont="1" applyBorder="1" applyAlignment="1" applyProtection="1">
      <alignment horizontal="center" vertical="center"/>
      <protection hidden="1"/>
    </xf>
    <xf numFmtId="0" fontId="17" fillId="0" borderId="27" xfId="17" applyFont="1" applyBorder="1" applyAlignment="1" applyProtection="1">
      <alignment vertical="center"/>
      <protection hidden="1"/>
    </xf>
    <xf numFmtId="3" fontId="17" fillId="0" borderId="23" xfId="15" applyNumberFormat="1" applyFont="1" applyFill="1" applyBorder="1" applyAlignment="1" applyProtection="1">
      <alignment vertical="center"/>
      <protection hidden="1"/>
    </xf>
    <xf numFmtId="0" fontId="24" fillId="0" borderId="23" xfId="15" applyFont="1" applyFill="1" applyBorder="1" applyAlignment="1" applyProtection="1">
      <alignment horizontal="center" vertical="center"/>
      <protection hidden="1"/>
    </xf>
    <xf numFmtId="0" fontId="24" fillId="0" borderId="27" xfId="15" applyFont="1" applyFill="1" applyBorder="1" applyAlignment="1" applyProtection="1">
      <alignment horizontal="left" vertical="center"/>
      <protection hidden="1"/>
    </xf>
    <xf numFmtId="0" fontId="25" fillId="0" borderId="23" xfId="16" applyFont="1" applyBorder="1" applyAlignment="1">
      <alignment horizontal="center"/>
    </xf>
    <xf numFmtId="0" fontId="24" fillId="0" borderId="27" xfId="16" applyFont="1" applyBorder="1" applyAlignment="1">
      <alignment vertical="center"/>
    </xf>
    <xf numFmtId="3" fontId="24" fillId="0" borderId="23" xfId="16" applyNumberFormat="1" applyFont="1" applyFill="1" applyBorder="1"/>
    <xf numFmtId="3" fontId="24" fillId="0" borderId="0" xfId="16" applyNumberFormat="1" applyFont="1" applyFill="1" applyBorder="1"/>
    <xf numFmtId="0" fontId="17" fillId="0" borderId="23" xfId="15" applyFont="1" applyFill="1" applyBorder="1" applyAlignment="1" applyProtection="1">
      <alignment horizontal="center" vertical="center"/>
      <protection hidden="1"/>
    </xf>
    <xf numFmtId="0" fontId="17" fillId="0" borderId="27" xfId="15" applyFont="1" applyFill="1" applyBorder="1" applyAlignment="1" applyProtection="1">
      <alignment horizontal="left" vertical="center" indent="1"/>
      <protection hidden="1"/>
    </xf>
    <xf numFmtId="0" fontId="17" fillId="0" borderId="28" xfId="15" applyFont="1" applyBorder="1" applyAlignment="1" applyProtection="1">
      <alignment horizontal="left" vertical="center" indent="1"/>
      <protection hidden="1"/>
    </xf>
    <xf numFmtId="0" fontId="19" fillId="0" borderId="27" xfId="15" applyFont="1" applyFill="1" applyBorder="1" applyAlignment="1" applyProtection="1">
      <alignment vertical="center"/>
      <protection hidden="1"/>
    </xf>
    <xf numFmtId="0" fontId="19" fillId="0" borderId="28" xfId="15" applyFont="1" applyFill="1" applyBorder="1" applyAlignment="1" applyProtection="1">
      <alignment vertical="center"/>
      <protection hidden="1"/>
    </xf>
    <xf numFmtId="3" fontId="19" fillId="0" borderId="23" xfId="15" applyNumberFormat="1" applyFont="1" applyFill="1" applyBorder="1" applyAlignment="1" applyProtection="1">
      <alignment vertical="center"/>
      <protection hidden="1"/>
    </xf>
    <xf numFmtId="3" fontId="19" fillId="0" borderId="0" xfId="15" applyNumberFormat="1" applyFont="1" applyFill="1" applyBorder="1" applyAlignment="1" applyProtection="1">
      <alignment vertical="center"/>
      <protection hidden="1"/>
    </xf>
    <xf numFmtId="0" fontId="26" fillId="0" borderId="23" xfId="15" applyFont="1" applyFill="1" applyBorder="1" applyAlignment="1" applyProtection="1">
      <alignment horizontal="center" vertical="center"/>
      <protection hidden="1"/>
    </xf>
    <xf numFmtId="0" fontId="26" fillId="0" borderId="27" xfId="15" applyFont="1" applyFill="1" applyBorder="1" applyAlignment="1" applyProtection="1">
      <alignment horizontal="left" vertical="center"/>
      <protection hidden="1"/>
    </xf>
    <xf numFmtId="3" fontId="26" fillId="0" borderId="23" xfId="15" applyNumberFormat="1" applyFont="1" applyFill="1" applyBorder="1" applyAlignment="1" applyProtection="1">
      <alignment horizontal="right" vertical="center"/>
      <protection hidden="1"/>
    </xf>
    <xf numFmtId="3" fontId="26" fillId="0" borderId="0" xfId="15" applyNumberFormat="1" applyFont="1" applyFill="1" applyBorder="1" applyAlignment="1" applyProtection="1">
      <alignment horizontal="right" vertical="center"/>
      <protection hidden="1"/>
    </xf>
    <xf numFmtId="49" fontId="24" fillId="0" borderId="27" xfId="16" applyNumberFormat="1" applyFont="1" applyBorder="1"/>
    <xf numFmtId="0" fontId="17" fillId="0" borderId="23" xfId="15" applyFont="1" applyFill="1" applyBorder="1" applyAlignment="1" applyProtection="1">
      <alignment horizontal="center" vertical="center" wrapText="1"/>
      <protection hidden="1"/>
    </xf>
    <xf numFmtId="0" fontId="17" fillId="0" borderId="27" xfId="15" applyFont="1" applyFill="1" applyBorder="1" applyAlignment="1" applyProtection="1">
      <alignment horizontal="left" vertical="center" wrapText="1" indent="1"/>
      <protection hidden="1"/>
    </xf>
    <xf numFmtId="0" fontId="17" fillId="0" borderId="27" xfId="15" applyFont="1" applyFill="1" applyBorder="1" applyAlignment="1" applyProtection="1">
      <alignment horizontal="center" vertical="center" wrapText="1"/>
      <protection hidden="1"/>
    </xf>
    <xf numFmtId="0" fontId="17" fillId="0" borderId="28" xfId="15" applyFont="1" applyFill="1" applyBorder="1" applyAlignment="1" applyProtection="1">
      <alignment horizontal="left" vertical="center" wrapText="1" indent="1"/>
      <protection hidden="1"/>
    </xf>
    <xf numFmtId="0" fontId="17" fillId="0" borderId="28" xfId="15" applyFont="1" applyBorder="1" applyAlignment="1" applyProtection="1">
      <alignment vertical="center"/>
      <protection hidden="1"/>
    </xf>
    <xf numFmtId="0" fontId="24" fillId="0" borderId="23" xfId="15" applyFont="1" applyBorder="1" applyAlignment="1" applyProtection="1">
      <alignment horizontal="left" vertical="center"/>
      <protection hidden="1"/>
    </xf>
    <xf numFmtId="0" fontId="24" fillId="0" borderId="27" xfId="15" applyFont="1" applyBorder="1" applyAlignment="1" applyProtection="1">
      <alignment horizontal="left" vertical="center"/>
      <protection hidden="1"/>
    </xf>
    <xf numFmtId="0" fontId="17" fillId="0" borderId="23" xfId="15" applyFont="1" applyBorder="1" applyAlignment="1" applyProtection="1">
      <alignment horizontal="left" vertical="center" indent="1"/>
      <protection hidden="1"/>
    </xf>
    <xf numFmtId="0" fontId="17" fillId="0" borderId="27" xfId="15" applyFont="1" applyBorder="1" applyAlignment="1" applyProtection="1">
      <alignment horizontal="left" vertical="center" indent="1"/>
      <protection hidden="1"/>
    </xf>
    <xf numFmtId="0" fontId="24" fillId="0" borderId="23" xfId="15" applyFont="1" applyFill="1" applyBorder="1" applyAlignment="1" applyProtection="1">
      <alignment horizontal="left" vertical="center"/>
      <protection hidden="1"/>
    </xf>
    <xf numFmtId="0" fontId="24" fillId="0" borderId="27" xfId="15" applyFont="1" applyFill="1" applyBorder="1" applyAlignment="1" applyProtection="1">
      <alignment horizontal="left" vertical="center"/>
      <protection hidden="1"/>
    </xf>
    <xf numFmtId="3" fontId="24" fillId="0" borderId="23" xfId="16" applyNumberFormat="1" applyFont="1" applyFill="1" applyBorder="1" applyAlignment="1">
      <alignment vertical="center"/>
    </xf>
    <xf numFmtId="3" fontId="24" fillId="0" borderId="0" xfId="16" applyNumberFormat="1" applyFont="1" applyFill="1" applyBorder="1" applyAlignment="1">
      <alignment vertical="center"/>
    </xf>
    <xf numFmtId="0" fontId="24" fillId="0" borderId="28" xfId="15" applyFont="1" applyBorder="1" applyAlignment="1" applyProtection="1">
      <alignment horizontal="left" vertical="center"/>
      <protection hidden="1"/>
    </xf>
    <xf numFmtId="0" fontId="24" fillId="3" borderId="27" xfId="15" applyFont="1" applyFill="1" applyBorder="1" applyAlignment="1" applyProtection="1">
      <alignment horizontal="left" vertical="center"/>
      <protection hidden="1"/>
    </xf>
    <xf numFmtId="0" fontId="24" fillId="3" borderId="29" xfId="15" applyFont="1" applyFill="1" applyBorder="1" applyAlignment="1" applyProtection="1">
      <alignment horizontal="left" vertical="center"/>
      <protection hidden="1"/>
    </xf>
    <xf numFmtId="0" fontId="20" fillId="0" borderId="0" xfId="13" applyFont="1" applyAlignment="1">
      <alignment vertical="center"/>
    </xf>
    <xf numFmtId="1" fontId="20" fillId="0" borderId="0" xfId="13" applyNumberFormat="1" applyFont="1" applyFill="1"/>
    <xf numFmtId="0" fontId="20" fillId="0" borderId="0" xfId="13" applyFont="1" applyFill="1"/>
    <xf numFmtId="0" fontId="23" fillId="0" borderId="0" xfId="13" applyFont="1"/>
    <xf numFmtId="0" fontId="20" fillId="0" borderId="23" xfId="13" applyFont="1" applyBorder="1"/>
    <xf numFmtId="0" fontId="19" fillId="0" borderId="23" xfId="15" applyFont="1" applyFill="1" applyBorder="1" applyAlignment="1" applyProtection="1">
      <alignment horizontal="center" vertical="center" wrapText="1"/>
      <protection hidden="1"/>
    </xf>
    <xf numFmtId="0" fontId="23" fillId="0" borderId="23" xfId="13" applyFont="1" applyBorder="1"/>
    <xf numFmtId="3" fontId="23" fillId="0" borderId="23" xfId="13" applyNumberFormat="1" applyFont="1" applyFill="1" applyBorder="1"/>
    <xf numFmtId="3" fontId="17" fillId="0" borderId="23" xfId="13" applyNumberFormat="1" applyFont="1" applyFill="1" applyBorder="1"/>
    <xf numFmtId="0" fontId="20" fillId="0" borderId="23" xfId="13" applyFont="1" applyFill="1" applyBorder="1"/>
    <xf numFmtId="14" fontId="13" fillId="0" borderId="0" xfId="1" applyNumberFormat="1" applyFont="1"/>
    <xf numFmtId="0" fontId="27" fillId="0" borderId="0" xfId="1" applyFont="1"/>
    <xf numFmtId="0" fontId="27" fillId="0" borderId="0" xfId="1" applyFont="1" applyFill="1"/>
    <xf numFmtId="0" fontId="13" fillId="0" borderId="0" xfId="1" applyFont="1" applyAlignment="1">
      <alignment horizontal="right"/>
    </xf>
    <xf numFmtId="0" fontId="13" fillId="0" borderId="0" xfId="1" applyFont="1" applyFill="1" applyAlignment="1">
      <alignment horizontal="right"/>
    </xf>
    <xf numFmtId="0" fontId="27" fillId="0" borderId="0" xfId="1" applyFont="1" applyBorder="1"/>
    <xf numFmtId="0" fontId="27" fillId="0" borderId="0" xfId="1" applyFont="1" applyFill="1" applyBorder="1"/>
    <xf numFmtId="0" fontId="28" fillId="0" borderId="0" xfId="1" applyFont="1" applyBorder="1" applyAlignment="1">
      <alignment horizontal="centerContinuous"/>
    </xf>
    <xf numFmtId="0" fontId="29" fillId="0" borderId="0" xfId="2" applyFont="1" applyBorder="1" applyAlignment="1">
      <alignment horizontal="centerContinuous"/>
    </xf>
    <xf numFmtId="0" fontId="29" fillId="0" borderId="0" xfId="2" applyFont="1" applyFill="1" applyBorder="1" applyAlignment="1">
      <alignment horizontal="centerContinuous"/>
    </xf>
    <xf numFmtId="0" fontId="13" fillId="0" borderId="0" xfId="1" applyFont="1" applyBorder="1"/>
    <xf numFmtId="0" fontId="13" fillId="0" borderId="0" xfId="1" applyFont="1" applyBorder="1" applyAlignment="1">
      <alignment horizontal="right"/>
    </xf>
    <xf numFmtId="0" fontId="27" fillId="0" borderId="0" xfId="1" applyFont="1" applyFill="1" applyBorder="1" applyAlignment="1">
      <alignment horizontal="right"/>
    </xf>
    <xf numFmtId="0" fontId="13" fillId="0" borderId="0" xfId="1" applyFont="1" applyFill="1" applyBorder="1" applyAlignment="1">
      <alignment horizontal="right"/>
    </xf>
    <xf numFmtId="0" fontId="19" fillId="0" borderId="1" xfId="1" applyFont="1" applyBorder="1" applyAlignment="1">
      <alignment horizontal="center"/>
    </xf>
    <xf numFmtId="0" fontId="19" fillId="0" borderId="2" xfId="1" applyFont="1" applyBorder="1" applyAlignment="1">
      <alignment horizontal="centerContinuous"/>
    </xf>
    <xf numFmtId="0" fontId="19" fillId="0" borderId="3" xfId="1" applyFont="1" applyBorder="1" applyAlignment="1">
      <alignment horizontal="centerContinuous"/>
    </xf>
    <xf numFmtId="0" fontId="19" fillId="0" borderId="4" xfId="1" applyFont="1" applyBorder="1" applyAlignment="1">
      <alignment horizontal="centerContinuous"/>
    </xf>
    <xf numFmtId="0" fontId="19" fillId="0" borderId="5" xfId="1" applyFont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19" fillId="0" borderId="5" xfId="2" applyFont="1" applyBorder="1" applyAlignment="1">
      <alignment horizontal="center"/>
    </xf>
    <xf numFmtId="0" fontId="19" fillId="0" borderId="5" xfId="2" applyFont="1" applyFill="1" applyBorder="1" applyAlignment="1">
      <alignment horizontal="center"/>
    </xf>
    <xf numFmtId="0" fontId="19" fillId="0" borderId="2" xfId="2" applyFont="1" applyFill="1" applyBorder="1" applyAlignment="1">
      <alignment horizontal="centerContinuous"/>
    </xf>
    <xf numFmtId="0" fontId="19" fillId="0" borderId="4" xfId="2" applyFont="1" applyFill="1" applyBorder="1" applyAlignment="1">
      <alignment horizontal="centerContinuous"/>
    </xf>
    <xf numFmtId="0" fontId="19" fillId="0" borderId="6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9" fillId="0" borderId="8" xfId="1" applyFont="1" applyBorder="1"/>
    <xf numFmtId="0" fontId="19" fillId="0" borderId="9" xfId="1" applyFont="1" applyBorder="1" applyAlignment="1">
      <alignment horizontal="center"/>
    </xf>
    <xf numFmtId="0" fontId="19" fillId="0" borderId="10" xfId="1" applyFont="1" applyBorder="1" applyAlignment="1"/>
    <xf numFmtId="0" fontId="19" fillId="0" borderId="10" xfId="1" applyFont="1" applyBorder="1"/>
    <xf numFmtId="0" fontId="19" fillId="0" borderId="10" xfId="1" applyFont="1" applyFill="1" applyBorder="1" applyAlignment="1">
      <alignment horizontal="center"/>
    </xf>
    <xf numFmtId="0" fontId="19" fillId="0" borderId="10" xfId="2" applyFont="1" applyBorder="1" applyAlignment="1">
      <alignment horizontal="center"/>
    </xf>
    <xf numFmtId="0" fontId="19" fillId="0" borderId="10" xfId="2" applyFont="1" applyFill="1" applyBorder="1" applyAlignment="1">
      <alignment horizontal="center"/>
    </xf>
    <xf numFmtId="0" fontId="19" fillId="0" borderId="0" xfId="2" applyFont="1" applyFill="1" applyBorder="1" applyAlignment="1">
      <alignment horizontal="center"/>
    </xf>
    <xf numFmtId="0" fontId="19" fillId="0" borderId="11" xfId="2" applyFont="1" applyFill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19" fillId="0" borderId="7" xfId="1" applyFont="1" applyBorder="1"/>
    <xf numFmtId="0" fontId="19" fillId="0" borderId="10" xfId="1" applyFont="1" applyBorder="1" applyAlignment="1">
      <alignment horizontal="left"/>
    </xf>
    <xf numFmtId="0" fontId="19" fillId="0" borderId="12" xfId="1" applyFont="1" applyBorder="1"/>
    <xf numFmtId="0" fontId="19" fillId="0" borderId="10" xfId="1" applyFont="1" applyFill="1" applyBorder="1"/>
    <xf numFmtId="0" fontId="19" fillId="0" borderId="12" xfId="2" applyFont="1" applyFill="1" applyBorder="1" applyAlignment="1">
      <alignment horizontal="center"/>
    </xf>
    <xf numFmtId="0" fontId="19" fillId="0" borderId="13" xfId="1" applyFont="1" applyBorder="1"/>
    <xf numFmtId="0" fontId="19" fillId="0" borderId="14" xfId="1" applyFont="1" applyBorder="1"/>
    <xf numFmtId="0" fontId="19" fillId="0" borderId="15" xfId="1" applyFont="1" applyBorder="1" applyAlignment="1">
      <alignment horizontal="left"/>
    </xf>
    <xf numFmtId="0" fontId="19" fillId="0" borderId="15" xfId="1" applyFont="1" applyBorder="1"/>
    <xf numFmtId="0" fontId="19" fillId="0" borderId="15" xfId="1" applyFont="1" applyFill="1" applyBorder="1"/>
    <xf numFmtId="0" fontId="17" fillId="0" borderId="15" xfId="1" applyFont="1" applyBorder="1" applyAlignment="1">
      <alignment horizontal="center"/>
    </xf>
    <xf numFmtId="0" fontId="17" fillId="0" borderId="15" xfId="1" applyFont="1" applyFill="1" applyBorder="1" applyAlignment="1">
      <alignment horizontal="center"/>
    </xf>
    <xf numFmtId="0" fontId="27" fillId="0" borderId="16" xfId="1" applyFont="1" applyBorder="1" applyAlignment="1">
      <alignment horizontal="center"/>
    </xf>
    <xf numFmtId="0" fontId="17" fillId="0" borderId="17" xfId="1" applyFont="1" applyBorder="1" applyAlignment="1">
      <alignment horizontal="center"/>
    </xf>
    <xf numFmtId="0" fontId="17" fillId="0" borderId="18" xfId="1" applyFont="1" applyBorder="1" applyAlignment="1">
      <alignment horizontal="center"/>
    </xf>
    <xf numFmtId="0" fontId="17" fillId="0" borderId="19" xfId="1" applyFont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10" xfId="1" applyFont="1" applyBorder="1" applyAlignment="1"/>
    <xf numFmtId="164" fontId="7" fillId="0" borderId="10" xfId="2" applyNumberFormat="1" applyFont="1" applyBorder="1" applyAlignment="1">
      <alignment horizontal="center"/>
    </xf>
    <xf numFmtId="49" fontId="7" fillId="0" borderId="12" xfId="2" applyNumberFormat="1" applyFont="1" applyBorder="1" applyAlignment="1">
      <alignment horizontal="center"/>
    </xf>
    <xf numFmtId="49" fontId="7" fillId="0" borderId="7" xfId="2" applyNumberFormat="1" applyFont="1" applyBorder="1" applyAlignment="1">
      <alignment horizontal="center"/>
    </xf>
    <xf numFmtId="49" fontId="7" fillId="0" borderId="8" xfId="2" applyNumberFormat="1" applyFont="1" applyBorder="1" applyAlignment="1">
      <alignment horizontal="center"/>
    </xf>
    <xf numFmtId="49" fontId="7" fillId="0" borderId="8" xfId="2" applyNumberFormat="1" applyFont="1" applyBorder="1" applyAlignment="1">
      <alignment horizontal="center" vertical="top"/>
    </xf>
    <xf numFmtId="0" fontId="4" fillId="0" borderId="10" xfId="2" applyFont="1" applyBorder="1" applyAlignment="1">
      <alignment horizontal="center"/>
    </xf>
    <xf numFmtId="0" fontId="7" fillId="0" borderId="10" xfId="2" applyFont="1" applyBorder="1" applyAlignment="1">
      <alignment horizontal="left"/>
    </xf>
    <xf numFmtId="164" fontId="7" fillId="0" borderId="10" xfId="2" applyNumberFormat="1" applyFont="1" applyFill="1" applyBorder="1" applyAlignment="1"/>
    <xf numFmtId="49" fontId="15" fillId="0" borderId="12" xfId="2" applyNumberFormat="1" applyFont="1" applyBorder="1" applyAlignment="1">
      <alignment horizontal="center"/>
    </xf>
    <xf numFmtId="0" fontId="13" fillId="0" borderId="7" xfId="2" applyFont="1" applyBorder="1"/>
    <xf numFmtId="49" fontId="15" fillId="0" borderId="8" xfId="2" applyNumberFormat="1" applyFont="1" applyBorder="1" applyAlignment="1">
      <alignment horizontal="center"/>
    </xf>
    <xf numFmtId="49" fontId="15" fillId="0" borderId="10" xfId="2" applyNumberFormat="1" applyFont="1" applyBorder="1" applyAlignment="1">
      <alignment horizontal="left"/>
    </xf>
    <xf numFmtId="0" fontId="15" fillId="0" borderId="10" xfId="2" applyFont="1" applyBorder="1" applyAlignment="1"/>
    <xf numFmtId="164" fontId="15" fillId="0" borderId="10" xfId="1" applyNumberFormat="1" applyFont="1" applyBorder="1" applyAlignment="1"/>
    <xf numFmtId="164" fontId="15" fillId="0" borderId="10" xfId="1" applyNumberFormat="1" applyFont="1" applyFill="1" applyBorder="1" applyAlignment="1"/>
    <xf numFmtId="49" fontId="24" fillId="0" borderId="12" xfId="2" applyNumberFormat="1" applyFont="1" applyBorder="1" applyAlignment="1">
      <alignment horizontal="center"/>
    </xf>
    <xf numFmtId="49" fontId="24" fillId="0" borderId="8" xfId="2" applyNumberFormat="1" applyFont="1" applyBorder="1" applyAlignment="1">
      <alignment horizontal="center"/>
    </xf>
    <xf numFmtId="49" fontId="24" fillId="0" borderId="10" xfId="2" applyNumberFormat="1" applyFont="1" applyBorder="1" applyAlignment="1">
      <alignment horizontal="left"/>
    </xf>
    <xf numFmtId="0" fontId="24" fillId="0" borderId="10" xfId="2" applyFont="1" applyBorder="1" applyAlignment="1"/>
    <xf numFmtId="164" fontId="24" fillId="0" borderId="10" xfId="1" applyNumberFormat="1" applyFont="1" applyFill="1" applyBorder="1" applyAlignment="1"/>
    <xf numFmtId="49" fontId="17" fillId="0" borderId="12" xfId="2" applyNumberFormat="1" applyFont="1" applyBorder="1" applyAlignment="1">
      <alignment horizontal="center"/>
    </xf>
    <xf numFmtId="0" fontId="17" fillId="0" borderId="7" xfId="1" applyFont="1" applyBorder="1"/>
    <xf numFmtId="0" fontId="17" fillId="0" borderId="8" xfId="1" applyFont="1" applyBorder="1"/>
    <xf numFmtId="0" fontId="17" fillId="0" borderId="8" xfId="1" applyFont="1" applyBorder="1" applyAlignment="1">
      <alignment horizontal="center"/>
    </xf>
    <xf numFmtId="49" fontId="17" fillId="0" borderId="10" xfId="1" applyNumberFormat="1" applyFont="1" applyBorder="1" applyAlignment="1">
      <alignment horizontal="center"/>
    </xf>
    <xf numFmtId="49" fontId="17" fillId="0" borderId="10" xfId="1" applyNumberFormat="1" applyFont="1" applyBorder="1" applyAlignment="1"/>
    <xf numFmtId="164" fontId="17" fillId="0" borderId="10" xfId="1" applyNumberFormat="1" applyFont="1" applyFill="1" applyBorder="1" applyAlignment="1"/>
    <xf numFmtId="0" fontId="17" fillId="0" borderId="7" xfId="2" applyFont="1" applyBorder="1"/>
    <xf numFmtId="49" fontId="24" fillId="0" borderId="8" xfId="1" applyNumberFormat="1" applyFont="1" applyBorder="1" applyAlignment="1">
      <alignment horizontal="center"/>
    </xf>
    <xf numFmtId="49" fontId="24" fillId="0" borderId="10" xfId="1" applyNumberFormat="1" applyFont="1" applyBorder="1" applyAlignment="1">
      <alignment horizontal="left"/>
    </xf>
    <xf numFmtId="49" fontId="24" fillId="0" borderId="10" xfId="1" applyNumberFormat="1" applyFont="1" applyBorder="1" applyAlignment="1">
      <alignment wrapText="1"/>
    </xf>
    <xf numFmtId="0" fontId="17" fillId="0" borderId="10" xfId="1" applyFont="1" applyBorder="1" applyAlignment="1"/>
    <xf numFmtId="0" fontId="17" fillId="0" borderId="10" xfId="1" applyFont="1" applyBorder="1" applyAlignment="1">
      <alignment horizontal="left"/>
    </xf>
    <xf numFmtId="49" fontId="24" fillId="0" borderId="10" xfId="1" applyNumberFormat="1" applyFont="1" applyBorder="1" applyAlignment="1">
      <alignment horizontal="center"/>
    </xf>
    <xf numFmtId="0" fontId="24" fillId="0" borderId="10" xfId="1" applyFont="1" applyBorder="1" applyAlignment="1">
      <alignment horizontal="justify"/>
    </xf>
    <xf numFmtId="49" fontId="15" fillId="0" borderId="8" xfId="2" applyNumberFormat="1" applyFont="1" applyFill="1" applyBorder="1" applyAlignment="1" applyProtection="1">
      <alignment horizontal="center"/>
      <protection locked="0"/>
    </xf>
    <xf numFmtId="49" fontId="15" fillId="0" borderId="10" xfId="2" applyNumberFormat="1" applyFont="1" applyBorder="1" applyAlignment="1">
      <alignment horizontal="center"/>
    </xf>
    <xf numFmtId="164" fontId="15" fillId="0" borderId="10" xfId="2" applyNumberFormat="1" applyFont="1" applyFill="1" applyBorder="1" applyAlignment="1"/>
    <xf numFmtId="49" fontId="17" fillId="0" borderId="8" xfId="2" applyNumberFormat="1" applyFont="1" applyFill="1" applyBorder="1" applyAlignment="1" applyProtection="1">
      <alignment horizontal="center"/>
      <protection locked="0"/>
    </xf>
    <xf numFmtId="49" fontId="24" fillId="0" borderId="10" xfId="2" applyNumberFormat="1" applyFont="1" applyBorder="1" applyAlignment="1">
      <alignment horizontal="center"/>
    </xf>
    <xf numFmtId="164" fontId="24" fillId="0" borderId="10" xfId="2" applyNumberFormat="1" applyFont="1" applyFill="1" applyBorder="1" applyAlignment="1"/>
    <xf numFmtId="49" fontId="17" fillId="0" borderId="0" xfId="2" applyNumberFormat="1" applyFont="1" applyFill="1" applyBorder="1" applyAlignment="1" applyProtection="1">
      <alignment horizontal="center"/>
      <protection locked="0"/>
    </xf>
    <xf numFmtId="1" fontId="27" fillId="0" borderId="20" xfId="1" applyNumberFormat="1" applyFont="1" applyFill="1" applyBorder="1" applyAlignment="1">
      <alignment horizontal="left" vertical="top" wrapText="1"/>
    </xf>
    <xf numFmtId="1" fontId="17" fillId="0" borderId="20" xfId="1" applyNumberFormat="1" applyFont="1" applyFill="1" applyBorder="1" applyAlignment="1">
      <alignment horizontal="center"/>
    </xf>
    <xf numFmtId="0" fontId="17" fillId="0" borderId="12" xfId="1" applyFont="1" applyBorder="1" applyAlignment="1"/>
    <xf numFmtId="164" fontId="17" fillId="0" borderId="10" xfId="2" applyNumberFormat="1" applyFont="1" applyFill="1" applyBorder="1" applyAlignment="1"/>
    <xf numFmtId="49" fontId="26" fillId="0" borderId="0" xfId="2" applyNumberFormat="1" applyFont="1" applyBorder="1" applyAlignment="1">
      <alignment horizontal="center"/>
    </xf>
    <xf numFmtId="1" fontId="17" fillId="0" borderId="21" xfId="1" applyNumberFormat="1" applyFont="1" applyFill="1" applyBorder="1" applyAlignment="1">
      <alignment horizontal="center"/>
    </xf>
    <xf numFmtId="49" fontId="17" fillId="0" borderId="12" xfId="1" applyNumberFormat="1" applyFont="1" applyBorder="1" applyAlignment="1"/>
    <xf numFmtId="49" fontId="17" fillId="0" borderId="12" xfId="2" applyNumberFormat="1" applyFont="1" applyFill="1" applyBorder="1" applyAlignment="1">
      <alignment horizontal="center"/>
    </xf>
    <xf numFmtId="0" fontId="17" fillId="0" borderId="7" xfId="2" applyFont="1" applyFill="1" applyBorder="1"/>
    <xf numFmtId="49" fontId="26" fillId="0" borderId="0" xfId="2" applyNumberFormat="1" applyFont="1" applyFill="1" applyBorder="1" applyAlignment="1">
      <alignment horizontal="center"/>
    </xf>
    <xf numFmtId="0" fontId="17" fillId="0" borderId="12" xfId="1" applyNumberFormat="1" applyFont="1" applyFill="1" applyBorder="1" applyAlignment="1">
      <alignment horizontal="left"/>
    </xf>
    <xf numFmtId="49" fontId="24" fillId="0" borderId="12" xfId="2" applyNumberFormat="1" applyFont="1" applyFill="1" applyBorder="1" applyAlignment="1">
      <alignment horizontal="center"/>
    </xf>
    <xf numFmtId="49" fontId="24" fillId="0" borderId="8" xfId="2" applyNumberFormat="1" applyFont="1" applyFill="1" applyBorder="1" applyAlignment="1">
      <alignment horizontal="center"/>
    </xf>
    <xf numFmtId="49" fontId="24" fillId="0" borderId="10" xfId="2" applyNumberFormat="1" applyFont="1" applyFill="1" applyBorder="1" applyAlignment="1">
      <alignment horizontal="center"/>
    </xf>
    <xf numFmtId="0" fontId="24" fillId="0" borderId="10" xfId="2" applyFont="1" applyFill="1" applyBorder="1" applyAlignment="1"/>
    <xf numFmtId="49" fontId="17" fillId="0" borderId="8" xfId="2" applyNumberFormat="1" applyFont="1" applyFill="1" applyBorder="1" applyAlignment="1">
      <alignment horizontal="center"/>
    </xf>
    <xf numFmtId="49" fontId="17" fillId="0" borderId="10" xfId="2" applyNumberFormat="1" applyFont="1" applyFill="1" applyBorder="1" applyAlignment="1">
      <alignment horizontal="center"/>
    </xf>
    <xf numFmtId="0" fontId="17" fillId="0" borderId="10" xfId="2" applyFont="1" applyFill="1" applyBorder="1" applyAlignment="1"/>
    <xf numFmtId="49" fontId="17" fillId="0" borderId="10" xfId="1" applyNumberFormat="1" applyFont="1" applyFill="1" applyBorder="1" applyAlignment="1"/>
    <xf numFmtId="49" fontId="17" fillId="0" borderId="0" xfId="2" applyNumberFormat="1" applyFont="1" applyFill="1" applyBorder="1" applyAlignment="1">
      <alignment horizontal="center"/>
    </xf>
    <xf numFmtId="49" fontId="17" fillId="0" borderId="21" xfId="2" applyNumberFormat="1" applyFont="1" applyFill="1" applyBorder="1" applyAlignment="1">
      <alignment horizontal="center"/>
    </xf>
    <xf numFmtId="0" fontId="17" fillId="0" borderId="10" xfId="1" applyFont="1" applyFill="1" applyBorder="1" applyAlignment="1"/>
    <xf numFmtId="49" fontId="24" fillId="0" borderId="21" xfId="2" applyNumberFormat="1" applyFont="1" applyFill="1" applyBorder="1" applyAlignment="1">
      <alignment horizontal="center"/>
    </xf>
    <xf numFmtId="49" fontId="24" fillId="0" borderId="0" xfId="2" applyNumberFormat="1" applyFont="1" applyFill="1" applyBorder="1" applyAlignment="1">
      <alignment horizontal="center"/>
    </xf>
    <xf numFmtId="49" fontId="15" fillId="0" borderId="12" xfId="2" applyNumberFormat="1" applyFont="1" applyFill="1" applyBorder="1" applyAlignment="1">
      <alignment horizontal="center"/>
    </xf>
    <xf numFmtId="49" fontId="15" fillId="0" borderId="8" xfId="2" applyNumberFormat="1" applyFont="1" applyFill="1" applyBorder="1" applyAlignment="1">
      <alignment horizontal="center"/>
    </xf>
    <xf numFmtId="49" fontId="15" fillId="0" borderId="10" xfId="2" applyNumberFormat="1" applyFont="1" applyFill="1" applyBorder="1" applyAlignment="1">
      <alignment horizontal="center"/>
    </xf>
    <xf numFmtId="0" fontId="15" fillId="0" borderId="10" xfId="2" applyFont="1" applyFill="1" applyBorder="1" applyAlignment="1"/>
    <xf numFmtId="49" fontId="7" fillId="0" borderId="12" xfId="2" applyNumberFormat="1" applyFont="1" applyFill="1" applyBorder="1" applyAlignment="1">
      <alignment horizontal="center"/>
    </xf>
    <xf numFmtId="49" fontId="7" fillId="0" borderId="7" xfId="2" applyNumberFormat="1" applyFon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left"/>
    </xf>
    <xf numFmtId="49" fontId="15" fillId="0" borderId="7" xfId="2" applyNumberFormat="1" applyFont="1" applyFill="1" applyBorder="1" applyAlignment="1">
      <alignment horizontal="center"/>
    </xf>
    <xf numFmtId="49" fontId="15" fillId="0" borderId="8" xfId="2" applyNumberFormat="1" applyFont="1" applyFill="1" applyBorder="1" applyAlignment="1">
      <alignment horizontal="center" vertical="top"/>
    </xf>
    <xf numFmtId="0" fontId="13" fillId="0" borderId="10" xfId="2" applyFont="1" applyFill="1" applyBorder="1" applyAlignment="1">
      <alignment horizontal="center"/>
    </xf>
    <xf numFmtId="0" fontId="15" fillId="0" borderId="10" xfId="2" applyFont="1" applyFill="1" applyBorder="1" applyAlignment="1">
      <alignment horizontal="left"/>
    </xf>
    <xf numFmtId="0" fontId="26" fillId="0" borderId="7" xfId="2" applyFont="1" applyFill="1" applyBorder="1"/>
    <xf numFmtId="0" fontId="26" fillId="0" borderId="8" xfId="2" applyFont="1" applyFill="1" applyBorder="1"/>
    <xf numFmtId="49" fontId="24" fillId="0" borderId="8" xfId="1" applyNumberFormat="1" applyFont="1" applyFill="1" applyBorder="1" applyAlignment="1">
      <alignment horizontal="center"/>
    </xf>
    <xf numFmtId="49" fontId="24" fillId="0" borderId="10" xfId="1" applyNumberFormat="1" applyFont="1" applyFill="1" applyBorder="1" applyAlignment="1">
      <alignment horizontal="left"/>
    </xf>
    <xf numFmtId="0" fontId="24" fillId="0" borderId="10" xfId="1" applyFont="1" applyFill="1" applyBorder="1" applyAlignment="1">
      <alignment wrapText="1"/>
    </xf>
    <xf numFmtId="49" fontId="17" fillId="0" borderId="10" xfId="1" applyNumberFormat="1" applyFont="1" applyFill="1" applyBorder="1" applyAlignment="1">
      <alignment horizontal="left"/>
    </xf>
    <xf numFmtId="0" fontId="17" fillId="0" borderId="10" xfId="1" applyFont="1" applyFill="1" applyBorder="1" applyAlignment="1">
      <alignment wrapText="1"/>
    </xf>
    <xf numFmtId="0" fontId="27" fillId="0" borderId="7" xfId="2" applyFont="1" applyFill="1" applyBorder="1"/>
    <xf numFmtId="0" fontId="27" fillId="0" borderId="8" xfId="2" applyFont="1" applyFill="1" applyBorder="1"/>
    <xf numFmtId="0" fontId="17" fillId="0" borderId="8" xfId="1" applyFont="1" applyFill="1" applyBorder="1" applyAlignment="1">
      <alignment horizontal="center"/>
    </xf>
    <xf numFmtId="49" fontId="24" fillId="0" borderId="10" xfId="1" applyNumberFormat="1" applyFont="1" applyFill="1" applyBorder="1" applyAlignment="1">
      <alignment wrapText="1"/>
    </xf>
    <xf numFmtId="0" fontId="17" fillId="0" borderId="8" xfId="2" applyFont="1" applyFill="1" applyBorder="1"/>
    <xf numFmtId="49" fontId="17" fillId="0" borderId="10" xfId="1" applyNumberFormat="1" applyFont="1" applyFill="1" applyBorder="1" applyAlignment="1">
      <alignment wrapText="1"/>
    </xf>
    <xf numFmtId="0" fontId="24" fillId="0" borderId="10" xfId="1" applyFont="1" applyFill="1" applyBorder="1" applyAlignment="1">
      <alignment horizontal="justify"/>
    </xf>
    <xf numFmtId="0" fontId="17" fillId="0" borderId="8" xfId="2" applyFont="1" applyBorder="1"/>
    <xf numFmtId="49" fontId="17" fillId="0" borderId="10" xfId="1" applyNumberFormat="1" applyFont="1" applyBorder="1" applyAlignment="1">
      <alignment wrapText="1"/>
    </xf>
    <xf numFmtId="0" fontId="26" fillId="0" borderId="7" xfId="2" applyFont="1" applyBorder="1"/>
    <xf numFmtId="0" fontId="26" fillId="0" borderId="8" xfId="2" applyFont="1" applyBorder="1"/>
    <xf numFmtId="49" fontId="24" fillId="0" borderId="10" xfId="1" applyNumberFormat="1" applyFont="1" applyBorder="1" applyAlignment="1"/>
    <xf numFmtId="0" fontId="24" fillId="0" borderId="10" xfId="1" applyFont="1" applyBorder="1" applyAlignment="1"/>
    <xf numFmtId="0" fontId="17" fillId="0" borderId="8" xfId="2" applyFont="1" applyBorder="1" applyAlignment="1">
      <alignment vertical="top"/>
    </xf>
    <xf numFmtId="0" fontId="17" fillId="0" borderId="8" xfId="1" applyFont="1" applyBorder="1" applyAlignment="1">
      <alignment horizontal="center" vertical="top"/>
    </xf>
    <xf numFmtId="164" fontId="7" fillId="0" borderId="10" xfId="2" applyNumberFormat="1" applyFont="1" applyBorder="1" applyAlignment="1"/>
    <xf numFmtId="0" fontId="17" fillId="0" borderId="8" xfId="3" applyFont="1" applyBorder="1" applyAlignment="1">
      <alignment horizontal="center"/>
    </xf>
    <xf numFmtId="49" fontId="17" fillId="0" borderId="10" xfId="3" applyNumberFormat="1" applyFont="1" applyBorder="1" applyAlignment="1">
      <alignment horizontal="center"/>
    </xf>
    <xf numFmtId="49" fontId="7" fillId="0" borderId="10" xfId="3" applyNumberFormat="1" applyFont="1" applyBorder="1" applyAlignment="1">
      <alignment wrapText="1"/>
    </xf>
    <xf numFmtId="49" fontId="24" fillId="0" borderId="8" xfId="3" applyNumberFormat="1" applyFont="1" applyBorder="1" applyAlignment="1">
      <alignment horizontal="center"/>
    </xf>
    <xf numFmtId="49" fontId="24" fillId="0" borderId="10" xfId="3" applyNumberFormat="1" applyFont="1" applyBorder="1" applyAlignment="1">
      <alignment horizontal="left"/>
    </xf>
    <xf numFmtId="0" fontId="24" fillId="0" borderId="10" xfId="3" applyFont="1" applyBorder="1" applyAlignment="1">
      <alignment wrapText="1"/>
    </xf>
    <xf numFmtId="164" fontId="24" fillId="0" borderId="10" xfId="2" applyNumberFormat="1" applyFont="1" applyBorder="1" applyAlignment="1"/>
    <xf numFmtId="49" fontId="17" fillId="0" borderId="22" xfId="2" applyNumberFormat="1" applyFont="1" applyBorder="1" applyAlignment="1">
      <alignment horizontal="center"/>
    </xf>
    <xf numFmtId="0" fontId="26" fillId="0" borderId="13" xfId="2" applyFont="1" applyBorder="1"/>
    <xf numFmtId="0" fontId="26" fillId="0" borderId="14" xfId="2" applyFont="1" applyBorder="1"/>
    <xf numFmtId="49" fontId="24" fillId="0" borderId="14" xfId="3" applyNumberFormat="1" applyFont="1" applyBorder="1" applyAlignment="1">
      <alignment horizontal="center"/>
    </xf>
    <xf numFmtId="49" fontId="17" fillId="0" borderId="15" xfId="3" applyNumberFormat="1" applyFont="1" applyBorder="1" applyAlignment="1">
      <alignment horizontal="left"/>
    </xf>
    <xf numFmtId="0" fontId="17" fillId="0" borderId="15" xfId="3" applyFont="1" applyBorder="1" applyAlignment="1"/>
    <xf numFmtId="164" fontId="17" fillId="0" borderId="15" xfId="2" applyNumberFormat="1" applyFont="1" applyFill="1" applyBorder="1" applyAlignment="1"/>
    <xf numFmtId="0" fontId="17" fillId="0" borderId="0" xfId="1" applyFont="1"/>
    <xf numFmtId="0" fontId="17" fillId="0" borderId="0" xfId="1" applyFont="1" applyAlignment="1">
      <alignment wrapText="1"/>
    </xf>
    <xf numFmtId="0" fontId="27" fillId="0" borderId="0" xfId="1" applyFont="1" applyFill="1" applyAlignment="1">
      <alignment wrapText="1"/>
    </xf>
    <xf numFmtId="0" fontId="30" fillId="0" borderId="0" xfId="1" applyFont="1" applyFill="1"/>
    <xf numFmtId="0" fontId="27" fillId="0" borderId="0" xfId="1" applyFont="1" applyAlignment="1">
      <alignment wrapText="1"/>
    </xf>
  </cellXfs>
  <cellStyles count="19">
    <cellStyle name="Čiarka 2" xfId="11"/>
    <cellStyle name="Mena 3" xfId="9"/>
    <cellStyle name="Normálna" xfId="0" builtinId="0"/>
    <cellStyle name="Normálna 10" xfId="13"/>
    <cellStyle name="Normálna 14" xfId="8"/>
    <cellStyle name="Normálna 2" xfId="1"/>
    <cellStyle name="Normálna 2 2" xfId="3"/>
    <cellStyle name="Normálna 2 2 2" xfId="6"/>
    <cellStyle name="Normálna 3" xfId="7"/>
    <cellStyle name="Normálna 3 10" xfId="16"/>
    <cellStyle name="normálne_15.6.07 východ.+rozpočet 08-10" xfId="17"/>
    <cellStyle name="normálne_def  - 150 tis  vys  a 10 vs  až v r  2009  NR 2009 - 2012 - n  od 1 1 2009 makrá z 12 9 08 vzorce" xfId="10"/>
    <cellStyle name="normálne_NR 2011 až 2013,  20.9. (na údaje MF SR, SF 2,5)" xfId="14"/>
    <cellStyle name="normálne_plnenie investície 2006" xfId="2"/>
    <cellStyle name="normálne_Príloha č  23 pooprave prevodu definitíva 4 2 2008" xfId="4"/>
    <cellStyle name="normálne_Prílohy č. 1a ... (tvorba fondov 2007)" xfId="12"/>
    <cellStyle name="normálne_Tabuľky do NR 2007-2010" xfId="18"/>
    <cellStyle name="normálne_Tabuľky do rr 2008" xfId="5"/>
    <cellStyle name="normální_15.6.07 východ.+rozpočet 08-10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users\users\BA\BA-Brucknerova_J\My%20Documents\Jarmila_pracovn&#233;%20s&#250;bory\Rozpo&#269;et\Rozpo&#269;et%20na%20rok%202021\N&#225;vrh%20rozpo&#269;tu%20na%20rok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users\users\BA\BA-BRUCKNEROVA_J\My%20Documents\Jarmila_pracovn&#233;%20s&#250;bory\Rozbory\rok%202020\O&#269;ak&#225;va&#269;ka\OS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users\users\Gopas\priklady%20-%20Excel%20II\cvicne%20soubory\citlivostni%20analy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-users\users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  <sheetName val="grafy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0.2020 organizačné utvar "/>
      <sheetName val="8.10.2020 organizačné utvary"/>
      <sheetName val="7.8.2020 organizačné utvary"/>
      <sheetName val="pobočky 630,640 "/>
      <sheetName val="5.8.2020 MFSR"/>
      <sheetName val="11.8.2020 MFSR tlač"/>
      <sheetName val="20.7.2020 MFSR-neplatí"/>
      <sheetName val="16.7.2020 kategórie"/>
      <sheetName val="7.7.2020"/>
      <sheetName val="12.2.2020 kategórie"/>
      <sheetName val=" 600 SPr."/>
      <sheetName val="700 SPr."/>
      <sheetName val="700_strojné SPr."/>
      <sheetName val="SI_23.7.2020"/>
      <sheetName val="600 SE"/>
      <sheetName val="SE_29.7.2020"/>
      <sheetName val="630 pobočky_upravené anka"/>
      <sheetName val="18.6.2018 porovnanie"/>
      <sheetName val="8.10.2020 ponížený MFS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4">
          <cell r="L14">
            <v>606641</v>
          </cell>
        </row>
      </sheetData>
      <sheetData sheetId="11"/>
      <sheetData sheetId="12"/>
      <sheetData sheetId="13">
        <row r="126">
          <cell r="E126" t="str">
            <v>632004.51818000</v>
          </cell>
        </row>
      </sheetData>
      <sheetData sheetId="14">
        <row r="14">
          <cell r="L14">
            <v>70000</v>
          </cell>
        </row>
      </sheetData>
      <sheetData sheetId="15">
        <row r="65">
          <cell r="L65">
            <v>25000</v>
          </cell>
        </row>
      </sheetData>
      <sheetData sheetId="16">
        <row r="35">
          <cell r="G35">
            <v>82621</v>
          </cell>
        </row>
      </sheetData>
      <sheetData sheetId="17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 2020 vrátane OBJ 18.12.2020"/>
      <sheetName val="OS 18.1.2021"/>
      <sheetName val="OS 23.12.2020"/>
      <sheetName val="OS 24.11.2020"/>
      <sheetName val="Príloha č.2"/>
      <sheetName val="Príloha č. 3"/>
      <sheetName val="Príloha č. 4"/>
      <sheetName val="OS 8.10.2020"/>
      <sheetName val="SF 31.7.2020"/>
      <sheetName val="MFSR_OS 3.6.2020"/>
      <sheetName val="OS 3.6.2020"/>
      <sheetName val="OS 18.5.2020"/>
      <sheetName val="SF 18.5.2020"/>
      <sheetName val="SPr._KV 18.11.2020"/>
      <sheetName val="SPr._KV 18.11.2020strojné"/>
      <sheetName val="SPr._KV 11.9.2020"/>
      <sheetName val="SPr._KV 11.9.2020_strojné"/>
      <sheetName val="SPr._KV 6.8.2020"/>
      <sheetName val="SPr._KV_Strojné 6.8.2020"/>
      <sheetName val="SI_KV 29.9.2020"/>
      <sheetName val="SI_BV 29.9.2020"/>
      <sheetName val="SI_KV 5.8.2020"/>
      <sheetName val="SI_BV_637040.51822100_5.8.2020"/>
      <sheetName val="SI_KV_sumar 5.08.2020"/>
      <sheetName val="SE_BV 22.12.2020"/>
      <sheetName val="SI_BV 6.8.2020"/>
      <sheetName val="SI_2020 8.6.2020"/>
      <sheetName val="SI_2020"/>
      <sheetName val="SI_2020 3.6.2020"/>
      <sheetName val="SPr._KV_18.5.2020"/>
      <sheetName val="SPr_KV_Strojné 18.5.2020"/>
      <sheetName val="Stavebné"/>
      <sheetName val="OS 21.4.2020"/>
      <sheetName val="SF 21.4.2020"/>
      <sheetName val="SI_KV_21.4.2020"/>
      <sheetName val="SI_22.4.2020"/>
      <sheetName val="SI_22.4.2020 (2)"/>
      <sheetName val="SPr._KV_21.4.2020 "/>
      <sheetName val="SPr_KV_Strojné 21.4.2020"/>
      <sheetName val="OS 27.11.2020"/>
      <sheetName val="SE_BV 29.9.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  <sheetName val="grafy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view="pageBreakPreview" topLeftCell="A184" zoomScale="60" zoomScaleNormal="100" workbookViewId="0">
      <selection activeCell="A156" sqref="A156"/>
    </sheetView>
  </sheetViews>
  <sheetFormatPr defaultColWidth="7.7109375" defaultRowHeight="15.75" x14ac:dyDescent="0.25"/>
  <cols>
    <col min="1" max="1" width="82.42578125" style="109" customWidth="1"/>
    <col min="2" max="2" width="16.28515625" style="109" customWidth="1"/>
    <col min="3" max="3" width="16.7109375" style="109" customWidth="1"/>
    <col min="4" max="4" width="16.7109375" style="111" customWidth="1"/>
    <col min="5" max="8" width="16.7109375" style="109" customWidth="1"/>
    <col min="9" max="16384" width="7.7109375" style="109"/>
  </cols>
  <sheetData>
    <row r="1" spans="1:8" ht="18" customHeight="1" x14ac:dyDescent="0.25">
      <c r="A1" s="106"/>
      <c r="B1" s="107"/>
      <c r="C1" s="107"/>
      <c r="D1" s="108"/>
      <c r="E1" s="107"/>
      <c r="F1" s="107"/>
      <c r="G1" s="107"/>
      <c r="H1" s="107"/>
    </row>
    <row r="2" spans="1:8" ht="18" customHeight="1" x14ac:dyDescent="0.25">
      <c r="A2" s="110"/>
      <c r="B2" s="107"/>
      <c r="C2" s="107"/>
      <c r="D2" s="108"/>
      <c r="E2" s="107"/>
      <c r="F2" s="107"/>
      <c r="G2" s="107"/>
      <c r="H2" s="107"/>
    </row>
    <row r="3" spans="1:8" ht="21.75" customHeight="1" x14ac:dyDescent="0.25">
      <c r="H3" s="106" t="s">
        <v>327</v>
      </c>
    </row>
    <row r="4" spans="1:8" x14ac:dyDescent="0.25">
      <c r="A4" s="93" t="s">
        <v>328</v>
      </c>
      <c r="B4" s="112"/>
      <c r="C4" s="112"/>
      <c r="E4" s="113"/>
      <c r="F4" s="113"/>
      <c r="G4" s="113"/>
      <c r="H4" s="113"/>
    </row>
    <row r="5" spans="1:8" x14ac:dyDescent="0.25">
      <c r="C5" s="114"/>
      <c r="E5" s="106"/>
      <c r="H5" s="106" t="s">
        <v>329</v>
      </c>
    </row>
    <row r="6" spans="1:8" ht="20.25" customHeight="1" x14ac:dyDescent="0.25">
      <c r="A6" s="154" t="s">
        <v>330</v>
      </c>
      <c r="B6" s="150" t="s">
        <v>331</v>
      </c>
      <c r="C6" s="150" t="s">
        <v>332</v>
      </c>
      <c r="D6" s="150" t="s">
        <v>333</v>
      </c>
      <c r="E6" s="150" t="s">
        <v>334</v>
      </c>
      <c r="F6" s="150" t="s">
        <v>302</v>
      </c>
      <c r="G6" s="152" t="s">
        <v>335</v>
      </c>
      <c r="H6" s="153"/>
    </row>
    <row r="7" spans="1:8" ht="37.5" customHeight="1" x14ac:dyDescent="0.25">
      <c r="A7" s="155"/>
      <c r="B7" s="151"/>
      <c r="C7" s="151"/>
      <c r="D7" s="151"/>
      <c r="E7" s="151"/>
      <c r="F7" s="151"/>
      <c r="G7" s="115" t="s">
        <v>233</v>
      </c>
      <c r="H7" s="115" t="s">
        <v>234</v>
      </c>
    </row>
    <row r="8" spans="1:8" ht="15" customHeight="1" x14ac:dyDescent="0.25">
      <c r="A8" s="116" t="s">
        <v>27</v>
      </c>
      <c r="B8" s="116">
        <v>1</v>
      </c>
      <c r="C8" s="117">
        <v>2</v>
      </c>
      <c r="D8" s="117">
        <v>3</v>
      </c>
      <c r="E8" s="116">
        <v>4</v>
      </c>
      <c r="F8" s="116">
        <v>5</v>
      </c>
      <c r="G8" s="116">
        <v>6</v>
      </c>
      <c r="H8" s="116">
        <v>7</v>
      </c>
    </row>
    <row r="9" spans="1:8" x14ac:dyDescent="0.25">
      <c r="A9" s="118" t="s">
        <v>336</v>
      </c>
      <c r="B9" s="119">
        <v>10898426</v>
      </c>
      <c r="C9" s="120">
        <v>12798724</v>
      </c>
      <c r="D9" s="121">
        <v>14172711</v>
      </c>
      <c r="E9" s="121">
        <v>15280875</v>
      </c>
      <c r="F9" s="121">
        <v>16028725</v>
      </c>
      <c r="G9" s="121">
        <v>16924367</v>
      </c>
      <c r="H9" s="121">
        <v>17279954</v>
      </c>
    </row>
    <row r="10" spans="1:8" x14ac:dyDescent="0.25">
      <c r="A10" s="122" t="s">
        <v>337</v>
      </c>
      <c r="B10" s="123"/>
      <c r="C10" s="123"/>
      <c r="D10" s="124"/>
      <c r="E10" s="125"/>
      <c r="F10" s="125"/>
      <c r="G10" s="125"/>
      <c r="H10" s="125"/>
    </row>
    <row r="11" spans="1:8" x14ac:dyDescent="0.25">
      <c r="A11" s="126" t="s">
        <v>338</v>
      </c>
      <c r="B11" s="119">
        <v>10052509</v>
      </c>
      <c r="C11" s="119">
        <v>11747772</v>
      </c>
      <c r="D11" s="127">
        <v>13370315</v>
      </c>
      <c r="E11" s="127">
        <v>14436125</v>
      </c>
      <c r="F11" s="127">
        <v>15094663</v>
      </c>
      <c r="G11" s="127">
        <v>15674585</v>
      </c>
      <c r="H11" s="127">
        <v>15960947</v>
      </c>
    </row>
    <row r="12" spans="1:8" x14ac:dyDescent="0.25">
      <c r="A12" s="122" t="s">
        <v>337</v>
      </c>
      <c r="B12" s="123"/>
      <c r="C12" s="123"/>
      <c r="D12" s="125"/>
      <c r="E12" s="125"/>
      <c r="F12" s="125"/>
      <c r="G12" s="125"/>
      <c r="H12" s="125"/>
    </row>
    <row r="13" spans="1:8" x14ac:dyDescent="0.25">
      <c r="A13" s="126" t="s">
        <v>339</v>
      </c>
      <c r="B13" s="119">
        <v>884300</v>
      </c>
      <c r="C13" s="119">
        <v>947012</v>
      </c>
      <c r="D13" s="127">
        <v>1033067</v>
      </c>
      <c r="E13" s="127">
        <v>1035318</v>
      </c>
      <c r="F13" s="127">
        <v>1092585</v>
      </c>
      <c r="G13" s="127">
        <v>1149494</v>
      </c>
      <c r="H13" s="127">
        <v>1203485</v>
      </c>
    </row>
    <row r="14" spans="1:8" x14ac:dyDescent="0.25">
      <c r="A14" s="122" t="s">
        <v>340</v>
      </c>
      <c r="B14" s="123">
        <v>847943</v>
      </c>
      <c r="C14" s="123">
        <v>922742</v>
      </c>
      <c r="D14" s="125">
        <v>1010397</v>
      </c>
      <c r="E14" s="125">
        <v>994946</v>
      </c>
      <c r="F14" s="125">
        <v>1069578</v>
      </c>
      <c r="G14" s="125">
        <v>1126500</v>
      </c>
      <c r="H14" s="125">
        <v>1180539</v>
      </c>
    </row>
    <row r="15" spans="1:8" x14ac:dyDescent="0.25">
      <c r="A15" s="122" t="s">
        <v>337</v>
      </c>
      <c r="B15" s="123"/>
      <c r="C15" s="123"/>
      <c r="D15" s="123"/>
      <c r="E15" s="125"/>
      <c r="F15" s="125"/>
      <c r="G15" s="125"/>
      <c r="H15" s="125"/>
    </row>
    <row r="16" spans="1:8" x14ac:dyDescent="0.25">
      <c r="A16" s="122" t="s">
        <v>341</v>
      </c>
      <c r="B16" s="123">
        <v>391608</v>
      </c>
      <c r="C16" s="123">
        <v>426726</v>
      </c>
      <c r="D16" s="94">
        <v>463175</v>
      </c>
      <c r="E16" s="94">
        <v>456886</v>
      </c>
      <c r="F16" s="94">
        <v>491158</v>
      </c>
      <c r="G16" s="94">
        <v>517297</v>
      </c>
      <c r="H16" s="94">
        <v>542112</v>
      </c>
    </row>
    <row r="17" spans="1:8" x14ac:dyDescent="0.25">
      <c r="A17" s="122" t="s">
        <v>342</v>
      </c>
      <c r="B17" s="123">
        <v>391612</v>
      </c>
      <c r="C17" s="123">
        <v>426734</v>
      </c>
      <c r="D17" s="94">
        <v>463175</v>
      </c>
      <c r="E17" s="94">
        <v>456886</v>
      </c>
      <c r="F17" s="94">
        <v>491158</v>
      </c>
      <c r="G17" s="94">
        <v>517297</v>
      </c>
      <c r="H17" s="94">
        <v>542112</v>
      </c>
    </row>
    <row r="18" spans="1:8" x14ac:dyDescent="0.25">
      <c r="A18" s="122" t="s">
        <v>343</v>
      </c>
      <c r="B18" s="123">
        <v>61279</v>
      </c>
      <c r="C18" s="123">
        <v>66822</v>
      </c>
      <c r="D18" s="94">
        <v>82771</v>
      </c>
      <c r="E18" s="94">
        <v>79023</v>
      </c>
      <c r="F18" s="94">
        <v>84950</v>
      </c>
      <c r="G18" s="94">
        <v>89471</v>
      </c>
      <c r="H18" s="94">
        <v>93763</v>
      </c>
    </row>
    <row r="19" spans="1:8" x14ac:dyDescent="0.25">
      <c r="A19" s="122" t="s">
        <v>344</v>
      </c>
      <c r="B19" s="123">
        <v>3444</v>
      </c>
      <c r="C19" s="123">
        <v>2460</v>
      </c>
      <c r="D19" s="94">
        <v>1276</v>
      </c>
      <c r="E19" s="94">
        <v>2151</v>
      </c>
      <c r="F19" s="94">
        <v>2312</v>
      </c>
      <c r="G19" s="94">
        <v>2435</v>
      </c>
      <c r="H19" s="94">
        <v>2552</v>
      </c>
    </row>
    <row r="20" spans="1:8" x14ac:dyDescent="0.25">
      <c r="A20" s="122" t="s">
        <v>345</v>
      </c>
      <c r="B20" s="123">
        <v>972</v>
      </c>
      <c r="C20" s="123">
        <v>358</v>
      </c>
      <c r="D20" s="94">
        <v>1007</v>
      </c>
      <c r="E20" s="94">
        <v>1026</v>
      </c>
      <c r="F20" s="94">
        <v>1026</v>
      </c>
      <c r="G20" s="94">
        <v>1026</v>
      </c>
      <c r="H20" s="94">
        <v>1026</v>
      </c>
    </row>
    <row r="21" spans="1:8" x14ac:dyDescent="0.25">
      <c r="A21" s="122" t="s">
        <v>346</v>
      </c>
      <c r="B21" s="123">
        <v>33434</v>
      </c>
      <c r="C21" s="123">
        <v>21413</v>
      </c>
      <c r="D21" s="94">
        <v>18911</v>
      </c>
      <c r="E21" s="94">
        <v>36229</v>
      </c>
      <c r="F21" s="94">
        <v>18864</v>
      </c>
      <c r="G21" s="94">
        <v>18868</v>
      </c>
      <c r="H21" s="94">
        <v>18822</v>
      </c>
    </row>
    <row r="22" spans="1:8" x14ac:dyDescent="0.25">
      <c r="A22" s="122" t="s">
        <v>347</v>
      </c>
      <c r="B22" s="123">
        <v>1951</v>
      </c>
      <c r="C22" s="123">
        <v>2499</v>
      </c>
      <c r="D22" s="94">
        <v>2752</v>
      </c>
      <c r="E22" s="94">
        <v>3117</v>
      </c>
      <c r="F22" s="94">
        <v>3117</v>
      </c>
      <c r="G22" s="94">
        <v>3100</v>
      </c>
      <c r="H22" s="94">
        <v>3098</v>
      </c>
    </row>
    <row r="23" spans="1:8" x14ac:dyDescent="0.25">
      <c r="A23" s="122"/>
      <c r="B23" s="123"/>
      <c r="C23" s="123"/>
      <c r="D23" s="125"/>
      <c r="E23" s="125"/>
      <c r="F23" s="125"/>
      <c r="G23" s="125"/>
      <c r="H23" s="125"/>
    </row>
    <row r="24" spans="1:8" x14ac:dyDescent="0.25">
      <c r="A24" s="126" t="s">
        <v>348</v>
      </c>
      <c r="B24" s="119">
        <v>4878794</v>
      </c>
      <c r="C24" s="119">
        <v>6228439</v>
      </c>
      <c r="D24" s="127">
        <v>7441372</v>
      </c>
      <c r="E24" s="127">
        <v>8475048</v>
      </c>
      <c r="F24" s="127">
        <v>8790842</v>
      </c>
      <c r="G24" s="127">
        <v>9038922</v>
      </c>
      <c r="H24" s="127">
        <v>9010441</v>
      </c>
    </row>
    <row r="25" spans="1:8" x14ac:dyDescent="0.25">
      <c r="A25" s="122" t="s">
        <v>349</v>
      </c>
      <c r="B25" s="123">
        <v>4303415</v>
      </c>
      <c r="C25" s="123">
        <v>4666278</v>
      </c>
      <c r="D25" s="125">
        <v>5407636</v>
      </c>
      <c r="E25" s="125">
        <v>5217235</v>
      </c>
      <c r="F25" s="125">
        <v>5577371</v>
      </c>
      <c r="G25" s="125">
        <v>5850156</v>
      </c>
      <c r="H25" s="125">
        <v>6148030</v>
      </c>
    </row>
    <row r="26" spans="1:8" x14ac:dyDescent="0.25">
      <c r="A26" s="122" t="s">
        <v>337</v>
      </c>
      <c r="B26" s="123"/>
      <c r="C26" s="123"/>
      <c r="D26" s="125"/>
      <c r="E26" s="125"/>
      <c r="F26" s="125"/>
      <c r="G26" s="125"/>
      <c r="H26" s="125"/>
    </row>
    <row r="27" spans="1:8" x14ac:dyDescent="0.25">
      <c r="A27" s="122" t="s">
        <v>341</v>
      </c>
      <c r="B27" s="123">
        <v>1130074</v>
      </c>
      <c r="C27" s="95">
        <v>1231278</v>
      </c>
      <c r="D27" s="125">
        <v>1329081</v>
      </c>
      <c r="E27" s="125">
        <v>1303625</v>
      </c>
      <c r="F27" s="125">
        <v>1401343</v>
      </c>
      <c r="G27" s="125">
        <v>1475898</v>
      </c>
      <c r="H27" s="125">
        <v>1546678</v>
      </c>
    </row>
    <row r="28" spans="1:8" x14ac:dyDescent="0.25">
      <c r="A28" s="122" t="s">
        <v>350</v>
      </c>
      <c r="B28" s="123">
        <v>2953834</v>
      </c>
      <c r="C28" s="123">
        <v>3200667</v>
      </c>
      <c r="D28" s="125">
        <v>3774662</v>
      </c>
      <c r="E28" s="125">
        <v>3625123</v>
      </c>
      <c r="F28" s="125">
        <v>3867350</v>
      </c>
      <c r="G28" s="125">
        <v>4050661</v>
      </c>
      <c r="H28" s="125">
        <v>4261825</v>
      </c>
    </row>
    <row r="29" spans="1:8" x14ac:dyDescent="0.25">
      <c r="A29" s="122" t="s">
        <v>351</v>
      </c>
      <c r="B29" s="123">
        <v>205597</v>
      </c>
      <c r="C29" s="123">
        <v>223711</v>
      </c>
      <c r="D29" s="125">
        <v>296459</v>
      </c>
      <c r="E29" s="125">
        <v>277995</v>
      </c>
      <c r="F29" s="125">
        <v>297434</v>
      </c>
      <c r="G29" s="125">
        <v>311790</v>
      </c>
      <c r="H29" s="125">
        <v>327144</v>
      </c>
    </row>
    <row r="30" spans="1:8" x14ac:dyDescent="0.25">
      <c r="A30" s="122" t="s">
        <v>352</v>
      </c>
      <c r="B30" s="123">
        <v>13910</v>
      </c>
      <c r="C30" s="123">
        <v>10622</v>
      </c>
      <c r="D30" s="125">
        <v>7434</v>
      </c>
      <c r="E30" s="125">
        <v>10492</v>
      </c>
      <c r="F30" s="125">
        <v>11244</v>
      </c>
      <c r="G30" s="125">
        <v>11807</v>
      </c>
      <c r="H30" s="125">
        <v>12383</v>
      </c>
    </row>
    <row r="31" spans="1:8" x14ac:dyDescent="0.25">
      <c r="A31" s="122" t="s">
        <v>353</v>
      </c>
      <c r="B31" s="123">
        <v>250464</v>
      </c>
      <c r="C31" s="123">
        <v>257663</v>
      </c>
      <c r="D31" s="125">
        <v>300688</v>
      </c>
      <c r="E31" s="125">
        <v>294534</v>
      </c>
      <c r="F31" s="125">
        <v>327669</v>
      </c>
      <c r="G31" s="125">
        <v>351631</v>
      </c>
      <c r="H31" s="125">
        <v>373920</v>
      </c>
    </row>
    <row r="32" spans="1:8" x14ac:dyDescent="0.25">
      <c r="A32" s="122" t="s">
        <v>354</v>
      </c>
      <c r="B32" s="123">
        <v>3572</v>
      </c>
      <c r="C32" s="123">
        <v>4049</v>
      </c>
      <c r="D32" s="125">
        <v>3661</v>
      </c>
      <c r="E32" s="125">
        <v>5061</v>
      </c>
      <c r="F32" s="125">
        <v>5935</v>
      </c>
      <c r="G32" s="125">
        <v>7277</v>
      </c>
      <c r="H32" s="125">
        <v>8923</v>
      </c>
    </row>
    <row r="33" spans="1:8" x14ac:dyDescent="0.25">
      <c r="A33" s="122" t="s">
        <v>355</v>
      </c>
      <c r="B33" s="123">
        <v>6185</v>
      </c>
      <c r="C33" s="123">
        <v>2241</v>
      </c>
      <c r="D33" s="125">
        <v>6622</v>
      </c>
      <c r="E33" s="125">
        <v>6424</v>
      </c>
      <c r="F33" s="125">
        <v>6424</v>
      </c>
      <c r="G33" s="125">
        <v>6424</v>
      </c>
      <c r="H33" s="125">
        <v>6424</v>
      </c>
    </row>
    <row r="34" spans="1:8" x14ac:dyDescent="0.25">
      <c r="A34" s="122" t="s">
        <v>356</v>
      </c>
      <c r="B34" s="123">
        <v>212930</v>
      </c>
      <c r="C34" s="123">
        <v>133609</v>
      </c>
      <c r="D34" s="125">
        <v>117986</v>
      </c>
      <c r="E34" s="125">
        <v>226057</v>
      </c>
      <c r="F34" s="125">
        <v>117706</v>
      </c>
      <c r="G34" s="125">
        <v>117729</v>
      </c>
      <c r="H34" s="125">
        <v>117442</v>
      </c>
    </row>
    <row r="35" spans="1:8" x14ac:dyDescent="0.25">
      <c r="A35" s="122" t="s">
        <v>357</v>
      </c>
      <c r="B35" s="123">
        <v>102228</v>
      </c>
      <c r="C35" s="123">
        <v>1164599</v>
      </c>
      <c r="D35" s="94">
        <v>1604779</v>
      </c>
      <c r="E35" s="94">
        <v>2725737</v>
      </c>
      <c r="F35" s="94">
        <v>2755737</v>
      </c>
      <c r="G35" s="94">
        <v>2705705</v>
      </c>
      <c r="H35" s="94">
        <v>2355702</v>
      </c>
    </row>
    <row r="36" spans="1:8" x14ac:dyDescent="0.25">
      <c r="A36" s="135" t="s">
        <v>358</v>
      </c>
      <c r="B36" s="136">
        <v>100000</v>
      </c>
      <c r="C36" s="136">
        <v>1160000</v>
      </c>
      <c r="D36" s="148">
        <v>1600000</v>
      </c>
      <c r="E36" s="148">
        <v>2720000</v>
      </c>
      <c r="F36" s="148">
        <v>2750000</v>
      </c>
      <c r="G36" s="148">
        <v>2700000</v>
      </c>
      <c r="H36" s="148">
        <v>2350000</v>
      </c>
    </row>
    <row r="37" spans="1:8" x14ac:dyDescent="0.25">
      <c r="A37" s="122"/>
      <c r="B37" s="123"/>
      <c r="C37" s="123"/>
      <c r="D37" s="94"/>
      <c r="E37" s="94"/>
      <c r="F37" s="94"/>
      <c r="G37" s="94"/>
      <c r="H37" s="94"/>
    </row>
    <row r="38" spans="1:8" x14ac:dyDescent="0.25">
      <c r="A38" s="122"/>
      <c r="B38" s="123"/>
      <c r="C38" s="128"/>
      <c r="D38" s="125"/>
      <c r="E38" s="125"/>
      <c r="F38" s="125"/>
      <c r="G38" s="125"/>
      <c r="H38" s="125"/>
    </row>
    <row r="39" spans="1:8" x14ac:dyDescent="0.25">
      <c r="A39" s="126" t="s">
        <v>359</v>
      </c>
      <c r="B39" s="119">
        <v>1885635</v>
      </c>
      <c r="C39" s="119">
        <v>2012597</v>
      </c>
      <c r="D39" s="127">
        <v>2141649</v>
      </c>
      <c r="E39" s="127">
        <v>2172686</v>
      </c>
      <c r="F39" s="127">
        <v>2301714</v>
      </c>
      <c r="G39" s="127">
        <v>2424926</v>
      </c>
      <c r="H39" s="127">
        <v>2541742</v>
      </c>
    </row>
    <row r="40" spans="1:8" x14ac:dyDescent="0.25">
      <c r="A40" s="122" t="s">
        <v>349</v>
      </c>
      <c r="B40" s="123">
        <v>1712207</v>
      </c>
      <c r="C40" s="123">
        <v>1863047</v>
      </c>
      <c r="D40" s="125">
        <v>1984665</v>
      </c>
      <c r="E40" s="125">
        <v>1984604</v>
      </c>
      <c r="F40" s="125">
        <v>2133472</v>
      </c>
      <c r="G40" s="125">
        <v>2247016</v>
      </c>
      <c r="H40" s="125">
        <v>2354805</v>
      </c>
    </row>
    <row r="41" spans="1:8" x14ac:dyDescent="0.25">
      <c r="A41" s="122" t="s">
        <v>337</v>
      </c>
      <c r="B41" s="123"/>
      <c r="C41" s="123"/>
      <c r="D41" s="125"/>
      <c r="E41" s="125"/>
      <c r="F41" s="125"/>
      <c r="G41" s="125"/>
      <c r="H41" s="125"/>
    </row>
    <row r="42" spans="1:8" x14ac:dyDescent="0.25">
      <c r="A42" s="122" t="s">
        <v>341</v>
      </c>
      <c r="B42" s="123">
        <v>815217</v>
      </c>
      <c r="C42" s="123">
        <v>887764</v>
      </c>
      <c r="D42" s="94">
        <v>939248</v>
      </c>
      <c r="E42" s="94">
        <v>940804</v>
      </c>
      <c r="F42" s="96">
        <v>1011375</v>
      </c>
      <c r="G42" s="125">
        <v>1065201</v>
      </c>
      <c r="H42" s="125">
        <v>1116298</v>
      </c>
    </row>
    <row r="43" spans="1:8" x14ac:dyDescent="0.25">
      <c r="A43" s="122" t="s">
        <v>342</v>
      </c>
      <c r="B43" s="123">
        <v>815231</v>
      </c>
      <c r="C43" s="123">
        <v>887772</v>
      </c>
      <c r="D43" s="94">
        <v>939248</v>
      </c>
      <c r="E43" s="94">
        <v>940804</v>
      </c>
      <c r="F43" s="96">
        <v>1011375</v>
      </c>
      <c r="G43" s="125">
        <v>1065201</v>
      </c>
      <c r="H43" s="125">
        <v>1116298</v>
      </c>
    </row>
    <row r="44" spans="1:8" x14ac:dyDescent="0.25">
      <c r="A44" s="122" t="s">
        <v>351</v>
      </c>
      <c r="B44" s="123">
        <v>76245</v>
      </c>
      <c r="C44" s="123">
        <v>83276</v>
      </c>
      <c r="D44" s="94">
        <v>103356</v>
      </c>
      <c r="E44" s="94">
        <v>99139</v>
      </c>
      <c r="F44" s="96">
        <v>106575</v>
      </c>
      <c r="G44" s="125">
        <v>112247</v>
      </c>
      <c r="H44" s="125">
        <v>117632</v>
      </c>
    </row>
    <row r="45" spans="1:8" x14ac:dyDescent="0.25">
      <c r="A45" s="122" t="s">
        <v>352</v>
      </c>
      <c r="B45" s="123">
        <v>5514</v>
      </c>
      <c r="C45" s="123">
        <v>4235</v>
      </c>
      <c r="D45" s="94">
        <v>2813</v>
      </c>
      <c r="E45" s="94">
        <v>3857</v>
      </c>
      <c r="F45" s="96">
        <v>4147</v>
      </c>
      <c r="G45" s="125">
        <v>4367</v>
      </c>
      <c r="H45" s="125">
        <v>4577</v>
      </c>
    </row>
    <row r="46" spans="1:8" x14ac:dyDescent="0.25">
      <c r="A46" s="122" t="s">
        <v>360</v>
      </c>
      <c r="B46" s="123">
        <v>99394</v>
      </c>
      <c r="C46" s="123">
        <v>104559</v>
      </c>
      <c r="D46" s="94">
        <v>115461</v>
      </c>
      <c r="E46" s="94">
        <v>112690</v>
      </c>
      <c r="F46" s="96">
        <v>125795</v>
      </c>
      <c r="G46" s="125">
        <v>135482</v>
      </c>
      <c r="H46" s="125">
        <v>144599</v>
      </c>
    </row>
    <row r="47" spans="1:8" x14ac:dyDescent="0.25">
      <c r="A47" s="122" t="s">
        <v>361</v>
      </c>
      <c r="B47" s="123">
        <v>2062</v>
      </c>
      <c r="C47" s="123">
        <v>747</v>
      </c>
      <c r="D47" s="94">
        <v>2076</v>
      </c>
      <c r="E47" s="94">
        <v>2142</v>
      </c>
      <c r="F47" s="96">
        <v>2142</v>
      </c>
      <c r="G47" s="125">
        <v>2142</v>
      </c>
      <c r="H47" s="125">
        <v>2142</v>
      </c>
    </row>
    <row r="48" spans="1:8" x14ac:dyDescent="0.25">
      <c r="A48" s="122" t="s">
        <v>362</v>
      </c>
      <c r="B48" s="123">
        <v>68006</v>
      </c>
      <c r="C48" s="123">
        <v>40625</v>
      </c>
      <c r="D48" s="94">
        <v>35673</v>
      </c>
      <c r="E48" s="94">
        <v>68735</v>
      </c>
      <c r="F48" s="96">
        <v>35790</v>
      </c>
      <c r="G48" s="125">
        <v>35796</v>
      </c>
      <c r="H48" s="125">
        <v>35709</v>
      </c>
    </row>
    <row r="49" spans="1:8" x14ac:dyDescent="0.25">
      <c r="A49" s="122" t="s">
        <v>363</v>
      </c>
      <c r="B49" s="123">
        <v>3966</v>
      </c>
      <c r="C49" s="123">
        <v>3619</v>
      </c>
      <c r="D49" s="94">
        <v>3774</v>
      </c>
      <c r="E49" s="94">
        <v>4515</v>
      </c>
      <c r="F49" s="96">
        <v>4515</v>
      </c>
      <c r="G49" s="125">
        <v>4490</v>
      </c>
      <c r="H49" s="125">
        <v>4487</v>
      </c>
    </row>
    <row r="50" spans="1:8" x14ac:dyDescent="0.25">
      <c r="A50" s="122"/>
      <c r="B50" s="123"/>
      <c r="C50" s="123"/>
      <c r="D50" s="125"/>
      <c r="E50" s="125"/>
      <c r="F50" s="125"/>
      <c r="G50" s="125"/>
      <c r="H50" s="125"/>
    </row>
    <row r="51" spans="1:8" x14ac:dyDescent="0.25">
      <c r="A51" s="126" t="s">
        <v>364</v>
      </c>
      <c r="B51" s="119">
        <v>240642</v>
      </c>
      <c r="C51" s="119">
        <v>258011</v>
      </c>
      <c r="D51" s="127">
        <v>273848</v>
      </c>
      <c r="E51" s="127">
        <v>277567</v>
      </c>
      <c r="F51" s="127">
        <v>293514</v>
      </c>
      <c r="G51" s="127">
        <v>308820</v>
      </c>
      <c r="H51" s="127">
        <v>323344</v>
      </c>
    </row>
    <row r="52" spans="1:8" x14ac:dyDescent="0.25">
      <c r="A52" s="122" t="s">
        <v>349</v>
      </c>
      <c r="B52" s="123">
        <v>231064</v>
      </c>
      <c r="C52" s="123">
        <v>251933</v>
      </c>
      <c r="D52" s="94">
        <v>268212</v>
      </c>
      <c r="E52" s="94">
        <v>267631</v>
      </c>
      <c r="F52" s="94">
        <v>287707</v>
      </c>
      <c r="G52" s="94">
        <v>303018</v>
      </c>
      <c r="H52" s="94">
        <v>317554</v>
      </c>
    </row>
    <row r="53" spans="1:8" x14ac:dyDescent="0.25">
      <c r="A53" s="122" t="s">
        <v>345</v>
      </c>
      <c r="B53" s="123">
        <v>145</v>
      </c>
      <c r="C53" s="123">
        <v>56</v>
      </c>
      <c r="D53" s="94">
        <v>115</v>
      </c>
      <c r="E53" s="94">
        <v>161</v>
      </c>
      <c r="F53" s="94">
        <v>161</v>
      </c>
      <c r="G53" s="94">
        <v>161</v>
      </c>
      <c r="H53" s="94">
        <v>161</v>
      </c>
    </row>
    <row r="54" spans="1:8" x14ac:dyDescent="0.25">
      <c r="A54" s="122" t="s">
        <v>346</v>
      </c>
      <c r="B54" s="123">
        <v>8899</v>
      </c>
      <c r="C54" s="123">
        <v>5092</v>
      </c>
      <c r="D54" s="94">
        <v>4558</v>
      </c>
      <c r="E54" s="94">
        <v>8615</v>
      </c>
      <c r="F54" s="94">
        <v>4486</v>
      </c>
      <c r="G54" s="94">
        <v>4487</v>
      </c>
      <c r="H54" s="94">
        <v>4476</v>
      </c>
    </row>
    <row r="55" spans="1:8" x14ac:dyDescent="0.25">
      <c r="A55" s="122" t="s">
        <v>347</v>
      </c>
      <c r="B55" s="123">
        <v>534</v>
      </c>
      <c r="C55" s="123">
        <v>930</v>
      </c>
      <c r="D55" s="94">
        <v>963</v>
      </c>
      <c r="E55" s="94">
        <v>1160</v>
      </c>
      <c r="F55" s="94">
        <v>1160</v>
      </c>
      <c r="G55" s="94">
        <v>1154</v>
      </c>
      <c r="H55" s="94">
        <v>1153</v>
      </c>
    </row>
    <row r="56" spans="1:8" ht="14.25" customHeight="1" x14ac:dyDescent="0.25">
      <c r="A56" s="122"/>
      <c r="B56" s="123"/>
      <c r="C56" s="123"/>
      <c r="D56" s="125"/>
      <c r="E56" s="125"/>
      <c r="F56" s="125"/>
      <c r="G56" s="125"/>
      <c r="H56" s="125"/>
    </row>
    <row r="57" spans="1:8" x14ac:dyDescent="0.25">
      <c r="A57" s="126" t="s">
        <v>365</v>
      </c>
      <c r="B57" s="119">
        <v>68017</v>
      </c>
      <c r="C57" s="119">
        <v>71264</v>
      </c>
      <c r="D57" s="127">
        <v>77052</v>
      </c>
      <c r="E57" s="127">
        <v>74969</v>
      </c>
      <c r="F57" s="127">
        <v>78899</v>
      </c>
      <c r="G57" s="127">
        <v>82606</v>
      </c>
      <c r="H57" s="127">
        <v>86127</v>
      </c>
    </row>
    <row r="58" spans="1:8" x14ac:dyDescent="0.25">
      <c r="A58" s="122" t="s">
        <v>349</v>
      </c>
      <c r="B58" s="123">
        <v>56056</v>
      </c>
      <c r="C58" s="123">
        <v>61400</v>
      </c>
      <c r="D58" s="94">
        <v>65658</v>
      </c>
      <c r="E58" s="94">
        <v>63996</v>
      </c>
      <c r="F58" s="96">
        <v>68797</v>
      </c>
      <c r="G58" s="94">
        <v>72458</v>
      </c>
      <c r="H58" s="94">
        <v>75934</v>
      </c>
    </row>
    <row r="59" spans="1:8" x14ac:dyDescent="0.25">
      <c r="A59" s="122" t="s">
        <v>345</v>
      </c>
      <c r="B59" s="123">
        <v>45</v>
      </c>
      <c r="C59" s="123">
        <v>17</v>
      </c>
      <c r="D59" s="94">
        <v>36</v>
      </c>
      <c r="E59" s="94">
        <v>49</v>
      </c>
      <c r="F59" s="96">
        <v>49</v>
      </c>
      <c r="G59" s="94">
        <v>49</v>
      </c>
      <c r="H59" s="94">
        <v>49</v>
      </c>
    </row>
    <row r="60" spans="1:8" x14ac:dyDescent="0.25">
      <c r="A60" s="122" t="s">
        <v>346</v>
      </c>
      <c r="B60" s="123">
        <v>2566</v>
      </c>
      <c r="C60" s="123">
        <v>1131</v>
      </c>
      <c r="D60" s="94">
        <v>1128</v>
      </c>
      <c r="E60" s="94">
        <v>1914</v>
      </c>
      <c r="F60" s="96">
        <v>996</v>
      </c>
      <c r="G60" s="94">
        <v>997</v>
      </c>
      <c r="H60" s="94">
        <v>994</v>
      </c>
    </row>
    <row r="61" spans="1:8" x14ac:dyDescent="0.25">
      <c r="A61" s="122" t="s">
        <v>347</v>
      </c>
      <c r="B61" s="123">
        <v>307</v>
      </c>
      <c r="C61" s="123">
        <v>288</v>
      </c>
      <c r="D61" s="94">
        <v>680</v>
      </c>
      <c r="E61" s="94">
        <v>359</v>
      </c>
      <c r="F61" s="96">
        <v>359</v>
      </c>
      <c r="G61" s="94">
        <v>357</v>
      </c>
      <c r="H61" s="94">
        <v>357</v>
      </c>
    </row>
    <row r="62" spans="1:8" x14ac:dyDescent="0.25">
      <c r="A62" s="122" t="s">
        <v>366</v>
      </c>
      <c r="B62" s="123">
        <v>9043</v>
      </c>
      <c r="C62" s="123">
        <v>8428</v>
      </c>
      <c r="D62" s="94">
        <v>9550</v>
      </c>
      <c r="E62" s="94">
        <v>8651</v>
      </c>
      <c r="F62" s="96">
        <v>8698</v>
      </c>
      <c r="G62" s="94">
        <v>8745</v>
      </c>
      <c r="H62" s="94">
        <v>8793</v>
      </c>
    </row>
    <row r="63" spans="1:8" x14ac:dyDescent="0.25">
      <c r="A63" s="122"/>
      <c r="B63" s="123"/>
      <c r="C63" s="123"/>
      <c r="D63" s="125"/>
      <c r="E63" s="125"/>
      <c r="F63" s="125"/>
      <c r="G63" s="125"/>
      <c r="H63" s="125"/>
    </row>
    <row r="64" spans="1:8" x14ac:dyDescent="0.25">
      <c r="A64" s="126" t="s">
        <v>367</v>
      </c>
      <c r="B64" s="119">
        <v>586398</v>
      </c>
      <c r="C64" s="119">
        <v>614365</v>
      </c>
      <c r="D64" s="127">
        <v>660188</v>
      </c>
      <c r="E64" s="127">
        <v>654436</v>
      </c>
      <c r="F64" s="127">
        <v>691993</v>
      </c>
      <c r="G64" s="127">
        <v>727460</v>
      </c>
      <c r="H64" s="127">
        <v>761169</v>
      </c>
    </row>
    <row r="65" spans="1:8" x14ac:dyDescent="0.25">
      <c r="A65" s="122" t="s">
        <v>349</v>
      </c>
      <c r="B65" s="123">
        <v>539435</v>
      </c>
      <c r="C65" s="123">
        <v>588294</v>
      </c>
      <c r="D65" s="125">
        <v>632183</v>
      </c>
      <c r="E65" s="125">
        <v>621240</v>
      </c>
      <c r="F65" s="125">
        <v>667841</v>
      </c>
      <c r="G65" s="125">
        <v>703384</v>
      </c>
      <c r="H65" s="125">
        <v>737126</v>
      </c>
    </row>
    <row r="66" spans="1:8" x14ac:dyDescent="0.25">
      <c r="A66" s="122" t="s">
        <v>337</v>
      </c>
      <c r="B66" s="123"/>
      <c r="C66" s="123"/>
      <c r="D66" s="125"/>
      <c r="E66" s="125"/>
      <c r="F66" s="125"/>
      <c r="G66" s="125"/>
      <c r="H66" s="125"/>
    </row>
    <row r="67" spans="1:8" x14ac:dyDescent="0.25">
      <c r="A67" s="122" t="s">
        <v>341</v>
      </c>
      <c r="B67" s="123">
        <v>219040</v>
      </c>
      <c r="C67" s="123">
        <v>221853</v>
      </c>
      <c r="D67" s="94">
        <v>315173</v>
      </c>
      <c r="E67" s="94">
        <v>309933</v>
      </c>
      <c r="F67" s="94">
        <v>333182</v>
      </c>
      <c r="G67" s="94">
        <v>350914</v>
      </c>
      <c r="H67" s="94">
        <v>367748</v>
      </c>
    </row>
    <row r="68" spans="1:8" x14ac:dyDescent="0.25">
      <c r="A68" s="122" t="s">
        <v>342</v>
      </c>
      <c r="B68" s="123">
        <v>319068</v>
      </c>
      <c r="C68" s="123">
        <v>365182</v>
      </c>
      <c r="D68" s="94">
        <v>315173</v>
      </c>
      <c r="E68" s="94">
        <v>309933</v>
      </c>
      <c r="F68" s="94">
        <v>333182</v>
      </c>
      <c r="G68" s="94">
        <v>350914</v>
      </c>
      <c r="H68" s="94">
        <v>367748</v>
      </c>
    </row>
    <row r="69" spans="1:8" x14ac:dyDescent="0.25">
      <c r="A69" s="122" t="s">
        <v>368</v>
      </c>
      <c r="B69" s="123">
        <v>1327</v>
      </c>
      <c r="C69" s="123">
        <v>1259</v>
      </c>
      <c r="D69" s="94">
        <v>1837</v>
      </c>
      <c r="E69" s="94">
        <v>1374</v>
      </c>
      <c r="F69" s="94">
        <v>1477</v>
      </c>
      <c r="G69" s="94">
        <v>1556</v>
      </c>
      <c r="H69" s="94">
        <v>1630</v>
      </c>
    </row>
    <row r="70" spans="1:8" x14ac:dyDescent="0.25">
      <c r="A70" s="122" t="s">
        <v>345</v>
      </c>
      <c r="B70" s="123">
        <v>367</v>
      </c>
      <c r="C70" s="123">
        <v>144</v>
      </c>
      <c r="D70" s="94">
        <v>307</v>
      </c>
      <c r="E70" s="94">
        <v>413</v>
      </c>
      <c r="F70" s="94">
        <v>413</v>
      </c>
      <c r="G70" s="94">
        <v>413</v>
      </c>
      <c r="H70" s="94">
        <v>413</v>
      </c>
    </row>
    <row r="71" spans="1:8" x14ac:dyDescent="0.25">
      <c r="A71" s="122" t="s">
        <v>346</v>
      </c>
      <c r="B71" s="123">
        <v>20577</v>
      </c>
      <c r="C71" s="123">
        <v>11153</v>
      </c>
      <c r="D71" s="94">
        <v>10057</v>
      </c>
      <c r="E71" s="94">
        <v>18870</v>
      </c>
      <c r="F71" s="94">
        <v>9826</v>
      </c>
      <c r="G71" s="94">
        <v>9827</v>
      </c>
      <c r="H71" s="94">
        <v>9803</v>
      </c>
    </row>
    <row r="72" spans="1:8" x14ac:dyDescent="0.25">
      <c r="A72" s="122" t="s">
        <v>347</v>
      </c>
      <c r="B72" s="123">
        <v>26019</v>
      </c>
      <c r="C72" s="123">
        <v>14774</v>
      </c>
      <c r="D72" s="94">
        <v>17641</v>
      </c>
      <c r="E72" s="94">
        <v>13913</v>
      </c>
      <c r="F72" s="94">
        <v>13913</v>
      </c>
      <c r="G72" s="94">
        <v>13836</v>
      </c>
      <c r="H72" s="94">
        <v>13827</v>
      </c>
    </row>
    <row r="73" spans="1:8" x14ac:dyDescent="0.25">
      <c r="A73" s="135" t="s">
        <v>358</v>
      </c>
      <c r="B73" s="136">
        <v>3488</v>
      </c>
      <c r="C73" s="136">
        <v>0</v>
      </c>
      <c r="D73" s="136">
        <v>0</v>
      </c>
      <c r="E73" s="136">
        <v>0</v>
      </c>
      <c r="F73" s="136">
        <v>0</v>
      </c>
      <c r="G73" s="136">
        <v>0</v>
      </c>
      <c r="H73" s="136">
        <v>0</v>
      </c>
    </row>
    <row r="74" spans="1:8" x14ac:dyDescent="0.25">
      <c r="A74" s="122"/>
      <c r="B74" s="123"/>
      <c r="C74" s="123"/>
      <c r="D74" s="125"/>
      <c r="E74" s="125"/>
      <c r="F74" s="125"/>
      <c r="G74" s="125"/>
      <c r="H74" s="125"/>
    </row>
    <row r="75" spans="1:8" x14ac:dyDescent="0.25">
      <c r="A75" s="126" t="s">
        <v>369</v>
      </c>
      <c r="B75" s="119">
        <v>1503259</v>
      </c>
      <c r="C75" s="119">
        <v>1608963</v>
      </c>
      <c r="D75" s="127">
        <v>1736903</v>
      </c>
      <c r="E75" s="127">
        <v>1738771</v>
      </c>
      <c r="F75" s="127">
        <v>1837479</v>
      </c>
      <c r="G75" s="127">
        <v>1934446</v>
      </c>
      <c r="H75" s="127">
        <v>2026403</v>
      </c>
    </row>
    <row r="76" spans="1:8" x14ac:dyDescent="0.25">
      <c r="A76" s="122" t="s">
        <v>349</v>
      </c>
      <c r="B76" s="123">
        <v>1412109</v>
      </c>
      <c r="C76" s="123">
        <v>1537221</v>
      </c>
      <c r="D76" s="125">
        <v>1665996</v>
      </c>
      <c r="E76" s="125">
        <v>1638577</v>
      </c>
      <c r="F76" s="125">
        <v>1761490</v>
      </c>
      <c r="G76" s="125">
        <v>1855237</v>
      </c>
      <c r="H76" s="125">
        <v>1944232</v>
      </c>
    </row>
    <row r="77" spans="1:8" x14ac:dyDescent="0.25">
      <c r="A77" s="122" t="s">
        <v>337</v>
      </c>
      <c r="B77" s="123"/>
      <c r="C77" s="123"/>
      <c r="D77" s="125"/>
      <c r="E77" s="125"/>
      <c r="F77" s="125"/>
      <c r="G77" s="125"/>
      <c r="H77" s="125"/>
    </row>
    <row r="78" spans="1:8" x14ac:dyDescent="0.25">
      <c r="A78" s="122" t="s">
        <v>342</v>
      </c>
      <c r="B78" s="123">
        <v>1341563</v>
      </c>
      <c r="C78" s="123">
        <v>1461708</v>
      </c>
      <c r="D78" s="94">
        <v>1581370</v>
      </c>
      <c r="E78" s="94">
        <v>1551718</v>
      </c>
      <c r="F78" s="96">
        <v>1668116</v>
      </c>
      <c r="G78" s="94">
        <v>1756893</v>
      </c>
      <c r="H78" s="94">
        <v>1841171</v>
      </c>
    </row>
    <row r="79" spans="1:8" x14ac:dyDescent="0.25">
      <c r="A79" s="122" t="s">
        <v>351</v>
      </c>
      <c r="B79" s="123">
        <v>66173</v>
      </c>
      <c r="C79" s="123">
        <v>72159</v>
      </c>
      <c r="D79" s="94">
        <v>82315</v>
      </c>
      <c r="E79" s="94">
        <v>82983</v>
      </c>
      <c r="F79" s="96">
        <v>89207</v>
      </c>
      <c r="G79" s="94">
        <v>93955</v>
      </c>
      <c r="H79" s="94">
        <v>98462</v>
      </c>
    </row>
    <row r="80" spans="1:8" x14ac:dyDescent="0.25">
      <c r="A80" s="122" t="s">
        <v>370</v>
      </c>
      <c r="B80" s="123">
        <v>4373</v>
      </c>
      <c r="C80" s="123">
        <v>3354</v>
      </c>
      <c r="D80" s="94">
        <v>2311</v>
      </c>
      <c r="E80" s="94">
        <v>3876</v>
      </c>
      <c r="F80" s="96">
        <v>4167</v>
      </c>
      <c r="G80" s="94">
        <v>4389</v>
      </c>
      <c r="H80" s="94">
        <v>4599</v>
      </c>
    </row>
    <row r="81" spans="1:8" x14ac:dyDescent="0.25">
      <c r="A81" s="122" t="s">
        <v>360</v>
      </c>
      <c r="B81" s="123">
        <v>33079</v>
      </c>
      <c r="C81" s="123">
        <v>34853</v>
      </c>
      <c r="D81" s="94">
        <v>38473</v>
      </c>
      <c r="E81" s="94">
        <v>37550</v>
      </c>
      <c r="F81" s="96">
        <v>41932</v>
      </c>
      <c r="G81" s="94">
        <v>45153</v>
      </c>
      <c r="H81" s="94">
        <v>48192</v>
      </c>
    </row>
    <row r="82" spans="1:8" x14ac:dyDescent="0.25">
      <c r="A82" s="122" t="s">
        <v>361</v>
      </c>
      <c r="B82" s="123">
        <v>1633</v>
      </c>
      <c r="C82" s="123">
        <v>592</v>
      </c>
      <c r="D82" s="94">
        <v>1640</v>
      </c>
      <c r="E82" s="94">
        <v>1697</v>
      </c>
      <c r="F82" s="96">
        <v>1697</v>
      </c>
      <c r="G82" s="94">
        <v>1697</v>
      </c>
      <c r="H82" s="94">
        <v>1697</v>
      </c>
    </row>
    <row r="83" spans="1:8" x14ac:dyDescent="0.25">
      <c r="A83" s="122" t="s">
        <v>362</v>
      </c>
      <c r="B83" s="123">
        <v>56285</v>
      </c>
      <c r="C83" s="123">
        <v>35250</v>
      </c>
      <c r="D83" s="94">
        <v>30689</v>
      </c>
      <c r="E83" s="94">
        <v>59641</v>
      </c>
      <c r="F83" s="96">
        <v>31054</v>
      </c>
      <c r="G83" s="94">
        <v>31060</v>
      </c>
      <c r="H83" s="94">
        <v>30984</v>
      </c>
    </row>
    <row r="84" spans="1:8" x14ac:dyDescent="0.25">
      <c r="A84" s="122" t="s">
        <v>363</v>
      </c>
      <c r="B84" s="123">
        <v>153</v>
      </c>
      <c r="C84" s="123">
        <v>1047</v>
      </c>
      <c r="D84" s="94">
        <v>105</v>
      </c>
      <c r="E84" s="94">
        <v>1306</v>
      </c>
      <c r="F84" s="96">
        <v>1306</v>
      </c>
      <c r="G84" s="94">
        <v>1299</v>
      </c>
      <c r="H84" s="94">
        <v>1298</v>
      </c>
    </row>
    <row r="85" spans="1:8" x14ac:dyDescent="0.25">
      <c r="A85" s="122"/>
      <c r="B85" s="123"/>
      <c r="C85" s="97"/>
      <c r="D85" s="94"/>
      <c r="E85" s="94"/>
      <c r="F85" s="94"/>
      <c r="G85" s="94"/>
      <c r="H85" s="94"/>
    </row>
    <row r="86" spans="1:8" x14ac:dyDescent="0.25">
      <c r="A86" s="122"/>
      <c r="B86" s="123"/>
      <c r="C86" s="97"/>
      <c r="D86" s="125"/>
      <c r="E86" s="125"/>
      <c r="F86" s="125"/>
      <c r="G86" s="125"/>
      <c r="H86" s="125"/>
    </row>
    <row r="87" spans="1:8" x14ac:dyDescent="0.25">
      <c r="A87" s="126" t="s">
        <v>371</v>
      </c>
      <c r="B87" s="119">
        <v>3957</v>
      </c>
      <c r="C87" s="119">
        <v>5472</v>
      </c>
      <c r="D87" s="127">
        <v>4806</v>
      </c>
      <c r="E87" s="127">
        <v>5354</v>
      </c>
      <c r="F87" s="127">
        <v>5454</v>
      </c>
      <c r="G87" s="127">
        <v>5621</v>
      </c>
      <c r="H87" s="127">
        <v>5835</v>
      </c>
    </row>
    <row r="88" spans="1:8" x14ac:dyDescent="0.25">
      <c r="A88" s="122" t="s">
        <v>372</v>
      </c>
      <c r="B88" s="123">
        <v>2623</v>
      </c>
      <c r="C88" s="123">
        <v>2900</v>
      </c>
      <c r="D88" s="125">
        <v>2303</v>
      </c>
      <c r="E88" s="125">
        <v>2470</v>
      </c>
      <c r="F88" s="125">
        <v>2730</v>
      </c>
      <c r="G88" s="125">
        <v>2954</v>
      </c>
      <c r="H88" s="125">
        <v>3073</v>
      </c>
    </row>
    <row r="89" spans="1:8" x14ac:dyDescent="0.25">
      <c r="A89" s="122" t="s">
        <v>373</v>
      </c>
      <c r="B89" s="123">
        <v>103</v>
      </c>
      <c r="C89" s="123">
        <v>128</v>
      </c>
      <c r="D89" s="125">
        <v>114</v>
      </c>
      <c r="E89" s="125">
        <v>109</v>
      </c>
      <c r="F89" s="125">
        <v>124</v>
      </c>
      <c r="G89" s="125">
        <v>137</v>
      </c>
      <c r="H89" s="125">
        <v>150</v>
      </c>
    </row>
    <row r="90" spans="1:8" x14ac:dyDescent="0.25">
      <c r="A90" s="122" t="s">
        <v>374</v>
      </c>
      <c r="B90" s="123">
        <v>1231</v>
      </c>
      <c r="C90" s="97">
        <v>2444</v>
      </c>
      <c r="D90" s="94">
        <v>2389</v>
      </c>
      <c r="E90" s="94">
        <v>2775</v>
      </c>
      <c r="F90" s="94">
        <v>2600</v>
      </c>
      <c r="G90" s="94">
        <v>2530</v>
      </c>
      <c r="H90" s="94">
        <v>2612</v>
      </c>
    </row>
    <row r="91" spans="1:8" x14ac:dyDescent="0.25">
      <c r="A91" s="122" t="s">
        <v>375</v>
      </c>
      <c r="B91" s="123"/>
      <c r="C91" s="123"/>
      <c r="D91" s="125">
        <v>0</v>
      </c>
      <c r="E91" s="125">
        <v>0</v>
      </c>
      <c r="F91" s="125">
        <v>0</v>
      </c>
      <c r="G91" s="125">
        <v>0</v>
      </c>
      <c r="H91" s="125"/>
    </row>
    <row r="92" spans="1:8" x14ac:dyDescent="0.25">
      <c r="A92" s="122"/>
      <c r="C92" s="128"/>
      <c r="D92" s="125"/>
      <c r="E92" s="125"/>
      <c r="F92" s="125"/>
      <c r="G92" s="125"/>
      <c r="H92" s="125"/>
    </row>
    <row r="93" spans="1:8" x14ac:dyDescent="0.25">
      <c r="A93" s="126" t="s">
        <v>376</v>
      </c>
      <c r="B93" s="129">
        <v>1507</v>
      </c>
      <c r="C93" s="130">
        <v>1649</v>
      </c>
      <c r="D93" s="127">
        <v>1430</v>
      </c>
      <c r="E93" s="127">
        <v>1976</v>
      </c>
      <c r="F93" s="127">
        <v>2183</v>
      </c>
      <c r="G93" s="127">
        <v>2290</v>
      </c>
      <c r="H93" s="127">
        <v>2401</v>
      </c>
    </row>
    <row r="94" spans="1:8" x14ac:dyDescent="0.25">
      <c r="A94" s="122" t="s">
        <v>377</v>
      </c>
      <c r="B94" s="109">
        <v>1508</v>
      </c>
      <c r="C94" s="128">
        <v>1609</v>
      </c>
      <c r="D94" s="125">
        <v>1430</v>
      </c>
      <c r="E94" s="125">
        <v>1922</v>
      </c>
      <c r="F94" s="113">
        <v>2136</v>
      </c>
      <c r="G94" s="125">
        <v>2244</v>
      </c>
      <c r="H94" s="125">
        <v>2355</v>
      </c>
    </row>
    <row r="95" spans="1:8" x14ac:dyDescent="0.25">
      <c r="A95" s="122" t="s">
        <v>345</v>
      </c>
      <c r="B95" s="109">
        <v>0</v>
      </c>
      <c r="C95" s="128">
        <v>0</v>
      </c>
      <c r="D95" s="128">
        <v>0</v>
      </c>
      <c r="E95" s="128">
        <v>0</v>
      </c>
      <c r="F95" s="123">
        <v>0</v>
      </c>
      <c r="G95" s="128">
        <v>0</v>
      </c>
      <c r="H95" s="122">
        <v>0</v>
      </c>
    </row>
    <row r="96" spans="1:8" x14ac:dyDescent="0.25">
      <c r="A96" s="122" t="s">
        <v>346</v>
      </c>
      <c r="B96" s="109">
        <v>-1</v>
      </c>
      <c r="C96" s="128">
        <v>9</v>
      </c>
      <c r="D96" s="128">
        <v>0</v>
      </c>
      <c r="E96" s="128">
        <v>15</v>
      </c>
      <c r="F96" s="123">
        <v>8</v>
      </c>
      <c r="G96" s="128">
        <v>8</v>
      </c>
      <c r="H96" s="122">
        <v>8</v>
      </c>
    </row>
    <row r="97" spans="1:8" x14ac:dyDescent="0.25">
      <c r="A97" s="122" t="s">
        <v>347</v>
      </c>
      <c r="B97" s="109">
        <v>0</v>
      </c>
      <c r="C97" s="128">
        <v>31</v>
      </c>
      <c r="D97" s="128">
        <v>0</v>
      </c>
      <c r="E97" s="128">
        <v>39</v>
      </c>
      <c r="F97" s="123">
        <v>39</v>
      </c>
      <c r="G97" s="128">
        <v>38</v>
      </c>
      <c r="H97" s="122">
        <v>38</v>
      </c>
    </row>
    <row r="98" spans="1:8" x14ac:dyDescent="0.25">
      <c r="A98" s="122"/>
      <c r="C98" s="128"/>
      <c r="D98" s="125"/>
      <c r="E98" s="125"/>
      <c r="F98" s="125"/>
      <c r="G98" s="125"/>
      <c r="H98" s="125"/>
    </row>
    <row r="99" spans="1:8" x14ac:dyDescent="0.25">
      <c r="A99" s="126" t="s">
        <v>378</v>
      </c>
      <c r="B99" s="119">
        <v>10052509</v>
      </c>
      <c r="C99" s="119">
        <v>11747772</v>
      </c>
      <c r="D99" s="127">
        <v>13370315</v>
      </c>
      <c r="E99" s="127">
        <v>14436125</v>
      </c>
      <c r="F99" s="127">
        <v>15094663</v>
      </c>
      <c r="G99" s="127">
        <v>15674585</v>
      </c>
      <c r="H99" s="127">
        <v>15960947</v>
      </c>
    </row>
    <row r="100" spans="1:8" x14ac:dyDescent="0.25">
      <c r="A100" s="122" t="s">
        <v>349</v>
      </c>
      <c r="B100" s="123">
        <v>9102229</v>
      </c>
      <c r="C100" s="123">
        <v>9890915</v>
      </c>
      <c r="D100" s="125">
        <v>11034747</v>
      </c>
      <c r="E100" s="125">
        <v>10788229</v>
      </c>
      <c r="F100" s="125">
        <v>11566256</v>
      </c>
      <c r="G100" s="125">
        <v>12157769</v>
      </c>
      <c r="H100" s="125">
        <v>12758220</v>
      </c>
    </row>
    <row r="101" spans="1:8" x14ac:dyDescent="0.25">
      <c r="A101" s="122" t="s">
        <v>337</v>
      </c>
      <c r="B101" s="123"/>
      <c r="C101" s="123"/>
      <c r="D101" s="125"/>
      <c r="E101" s="125"/>
      <c r="F101" s="125"/>
      <c r="G101" s="125"/>
      <c r="H101" s="125"/>
    </row>
    <row r="102" spans="1:8" x14ac:dyDescent="0.25">
      <c r="A102" s="122" t="s">
        <v>341</v>
      </c>
      <c r="B102" s="123">
        <v>2555939</v>
      </c>
      <c r="C102" s="123">
        <v>2767621</v>
      </c>
      <c r="D102" s="125">
        <v>3046677</v>
      </c>
      <c r="E102" s="125">
        <v>3011248</v>
      </c>
      <c r="F102" s="125">
        <v>3237058</v>
      </c>
      <c r="G102" s="125">
        <v>3409310</v>
      </c>
      <c r="H102" s="125">
        <v>3572836</v>
      </c>
    </row>
    <row r="103" spans="1:8" x14ac:dyDescent="0.25">
      <c r="A103" s="122" t="s">
        <v>350</v>
      </c>
      <c r="B103" s="123">
        <v>6108428</v>
      </c>
      <c r="C103" s="123">
        <v>6655396</v>
      </c>
      <c r="D103" s="125">
        <v>7407498</v>
      </c>
      <c r="E103" s="125">
        <v>7216091</v>
      </c>
      <c r="F103" s="125">
        <v>7727685</v>
      </c>
      <c r="G103" s="125">
        <v>8116442</v>
      </c>
      <c r="H103" s="125">
        <v>8522642</v>
      </c>
    </row>
    <row r="104" spans="1:8" x14ac:dyDescent="0.25">
      <c r="A104" s="122" t="s">
        <v>379</v>
      </c>
      <c r="B104" s="123">
        <v>409294</v>
      </c>
      <c r="C104" s="123">
        <v>445968</v>
      </c>
      <c r="D104" s="125">
        <v>564901</v>
      </c>
      <c r="E104" s="125">
        <v>539140</v>
      </c>
      <c r="F104" s="125">
        <v>578166</v>
      </c>
      <c r="G104" s="125">
        <v>607463</v>
      </c>
      <c r="H104" s="125">
        <v>637001</v>
      </c>
    </row>
    <row r="105" spans="1:8" x14ac:dyDescent="0.25">
      <c r="A105" s="122" t="s">
        <v>380</v>
      </c>
      <c r="B105" s="123">
        <v>28568</v>
      </c>
      <c r="C105" s="123">
        <v>21930</v>
      </c>
      <c r="D105" s="125">
        <v>15671</v>
      </c>
      <c r="E105" s="125">
        <v>21750</v>
      </c>
      <c r="F105" s="125">
        <v>23347</v>
      </c>
      <c r="G105" s="125">
        <v>24554</v>
      </c>
      <c r="H105" s="125">
        <v>25741</v>
      </c>
    </row>
    <row r="106" spans="1:8" x14ac:dyDescent="0.25">
      <c r="A106" s="122" t="s">
        <v>381</v>
      </c>
      <c r="B106" s="123">
        <v>1508</v>
      </c>
      <c r="C106" s="123">
        <v>1609</v>
      </c>
      <c r="D106" s="125">
        <v>1430</v>
      </c>
      <c r="E106" s="125">
        <v>1922</v>
      </c>
      <c r="F106" s="125">
        <v>2136</v>
      </c>
      <c r="G106" s="125">
        <v>2244</v>
      </c>
      <c r="H106" s="125">
        <v>2355</v>
      </c>
    </row>
    <row r="107" spans="1:8" x14ac:dyDescent="0.25">
      <c r="A107" s="122" t="s">
        <v>382</v>
      </c>
      <c r="B107" s="123">
        <v>382937</v>
      </c>
      <c r="C107" s="123">
        <v>397075</v>
      </c>
      <c r="D107" s="125">
        <v>454622</v>
      </c>
      <c r="E107" s="125">
        <v>444774</v>
      </c>
      <c r="F107" s="125">
        <v>495396</v>
      </c>
      <c r="G107" s="125">
        <v>532266</v>
      </c>
      <c r="H107" s="125">
        <v>566711</v>
      </c>
    </row>
    <row r="108" spans="1:8" x14ac:dyDescent="0.25">
      <c r="A108" s="122" t="s">
        <v>383</v>
      </c>
      <c r="B108" s="123">
        <v>3572</v>
      </c>
      <c r="C108" s="123">
        <v>4049</v>
      </c>
      <c r="D108" s="125">
        <v>3661</v>
      </c>
      <c r="E108" s="125">
        <v>5061</v>
      </c>
      <c r="F108" s="125">
        <v>5935</v>
      </c>
      <c r="G108" s="125">
        <v>7277</v>
      </c>
      <c r="H108" s="125">
        <v>8923</v>
      </c>
    </row>
    <row r="109" spans="1:8" x14ac:dyDescent="0.25">
      <c r="A109" s="122" t="s">
        <v>384</v>
      </c>
      <c r="B109" s="123">
        <v>11409</v>
      </c>
      <c r="C109" s="123">
        <v>4155</v>
      </c>
      <c r="D109" s="125">
        <v>11803</v>
      </c>
      <c r="E109" s="125">
        <v>11912</v>
      </c>
      <c r="F109" s="125">
        <v>11912</v>
      </c>
      <c r="G109" s="125">
        <v>11912</v>
      </c>
      <c r="H109" s="125">
        <v>11912</v>
      </c>
    </row>
    <row r="110" spans="1:8" x14ac:dyDescent="0.25">
      <c r="A110" s="122" t="s">
        <v>385</v>
      </c>
      <c r="B110" s="123">
        <v>402696</v>
      </c>
      <c r="C110" s="123">
        <v>248282</v>
      </c>
      <c r="D110" s="125">
        <v>219002</v>
      </c>
      <c r="E110" s="125">
        <v>420076</v>
      </c>
      <c r="F110" s="125">
        <v>218730</v>
      </c>
      <c r="G110" s="125">
        <v>218772</v>
      </c>
      <c r="H110" s="125">
        <v>218238</v>
      </c>
    </row>
    <row r="111" spans="1:8" x14ac:dyDescent="0.25">
      <c r="A111" s="122" t="s">
        <v>386</v>
      </c>
      <c r="B111" s="123">
        <v>136389</v>
      </c>
      <c r="C111" s="123">
        <v>1190231</v>
      </c>
      <c r="D111" s="125">
        <v>1633083</v>
      </c>
      <c r="E111" s="125">
        <v>2752921</v>
      </c>
      <c r="F111" s="125">
        <v>2782746</v>
      </c>
      <c r="G111" s="125">
        <v>2732509</v>
      </c>
      <c r="H111" s="125">
        <v>2382572</v>
      </c>
    </row>
    <row r="112" spans="1:8" x14ac:dyDescent="0.25">
      <c r="A112" s="122" t="s">
        <v>486</v>
      </c>
      <c r="B112" s="123">
        <v>9043</v>
      </c>
      <c r="C112" s="123">
        <v>8428</v>
      </c>
      <c r="D112" s="125">
        <v>9550</v>
      </c>
      <c r="E112" s="125">
        <v>8651</v>
      </c>
      <c r="F112" s="125">
        <v>8698</v>
      </c>
      <c r="G112" s="125">
        <v>8745</v>
      </c>
      <c r="H112" s="125">
        <v>8793</v>
      </c>
    </row>
    <row r="113" spans="1:8" ht="14.25" customHeight="1" x14ac:dyDescent="0.25">
      <c r="A113" s="122" t="s">
        <v>487</v>
      </c>
      <c r="B113" s="123">
        <v>2623</v>
      </c>
      <c r="C113" s="123">
        <v>2900</v>
      </c>
      <c r="D113" s="125">
        <v>2303</v>
      </c>
      <c r="E113" s="125">
        <v>2470</v>
      </c>
      <c r="F113" s="125">
        <v>2730</v>
      </c>
      <c r="G113" s="125">
        <v>2954</v>
      </c>
      <c r="H113" s="125">
        <v>3073</v>
      </c>
    </row>
    <row r="114" spans="1:8" ht="14.25" customHeight="1" x14ac:dyDescent="0.25">
      <c r="A114" s="122" t="s">
        <v>488</v>
      </c>
      <c r="B114" s="123">
        <v>103</v>
      </c>
      <c r="C114" s="123">
        <v>128</v>
      </c>
      <c r="D114" s="125">
        <v>114</v>
      </c>
      <c r="E114" s="125">
        <v>109</v>
      </c>
      <c r="F114" s="125">
        <v>124</v>
      </c>
      <c r="G114" s="125">
        <v>137</v>
      </c>
      <c r="H114" s="125">
        <v>150</v>
      </c>
    </row>
    <row r="115" spans="1:8" ht="14.25" customHeight="1" x14ac:dyDescent="0.25">
      <c r="A115" s="131"/>
      <c r="B115" s="132"/>
      <c r="C115" s="132"/>
      <c r="D115" s="133"/>
      <c r="E115" s="133"/>
      <c r="F115" s="133"/>
      <c r="G115" s="133"/>
      <c r="H115" s="133"/>
    </row>
    <row r="116" spans="1:8" x14ac:dyDescent="0.25">
      <c r="A116" s="126" t="s">
        <v>387</v>
      </c>
      <c r="B116" s="119">
        <v>10052509</v>
      </c>
      <c r="C116" s="119">
        <v>11747772</v>
      </c>
      <c r="D116" s="127">
        <v>13370315</v>
      </c>
      <c r="E116" s="127">
        <v>14436125</v>
      </c>
      <c r="F116" s="127">
        <v>15094663</v>
      </c>
      <c r="G116" s="127">
        <v>15674585</v>
      </c>
      <c r="H116" s="127">
        <v>15960947</v>
      </c>
    </row>
    <row r="117" spans="1:8" x14ac:dyDescent="0.25">
      <c r="A117" s="122" t="s">
        <v>337</v>
      </c>
      <c r="B117" s="123"/>
      <c r="C117" s="123"/>
      <c r="D117" s="125"/>
      <c r="E117" s="125"/>
      <c r="F117" s="125"/>
      <c r="G117" s="125"/>
      <c r="H117" s="125"/>
    </row>
    <row r="118" spans="1:8" x14ac:dyDescent="0.25">
      <c r="A118" s="122" t="s">
        <v>388</v>
      </c>
      <c r="B118" s="123">
        <v>863147</v>
      </c>
      <c r="C118" s="123">
        <v>924352</v>
      </c>
      <c r="D118" s="125">
        <v>1008364</v>
      </c>
      <c r="E118" s="125">
        <v>1010570</v>
      </c>
      <c r="F118" s="125">
        <v>1066462</v>
      </c>
      <c r="G118" s="125">
        <v>1122005</v>
      </c>
      <c r="H118" s="125">
        <v>1174700</v>
      </c>
    </row>
    <row r="119" spans="1:8" x14ac:dyDescent="0.25">
      <c r="A119" s="122" t="s">
        <v>389</v>
      </c>
      <c r="B119" s="123">
        <v>4764391</v>
      </c>
      <c r="C119" s="123">
        <v>6107058</v>
      </c>
      <c r="D119" s="125">
        <v>7301541</v>
      </c>
      <c r="E119" s="125">
        <v>8337341</v>
      </c>
      <c r="F119" s="125">
        <v>8646296</v>
      </c>
      <c r="G119" s="125">
        <v>8887254</v>
      </c>
      <c r="H119" s="125">
        <v>8851096</v>
      </c>
    </row>
    <row r="120" spans="1:8" x14ac:dyDescent="0.25">
      <c r="A120" s="122" t="s">
        <v>390</v>
      </c>
      <c r="B120" s="123">
        <v>1840524</v>
      </c>
      <c r="C120" s="123">
        <v>1964400</v>
      </c>
      <c r="D120" s="125">
        <v>2090390</v>
      </c>
      <c r="E120" s="125">
        <v>2120701</v>
      </c>
      <c r="F120" s="125">
        <v>2246633</v>
      </c>
      <c r="G120" s="125">
        <v>2366887</v>
      </c>
      <c r="H120" s="125">
        <v>2480899</v>
      </c>
    </row>
    <row r="121" spans="1:8" x14ac:dyDescent="0.25">
      <c r="A121" s="122" t="s">
        <v>391</v>
      </c>
      <c r="B121" s="123">
        <v>6604915</v>
      </c>
      <c r="C121" s="123">
        <v>8071458</v>
      </c>
      <c r="D121" s="125">
        <v>9391931</v>
      </c>
      <c r="E121" s="125">
        <v>10458042</v>
      </c>
      <c r="F121" s="125">
        <v>10892929</v>
      </c>
      <c r="G121" s="125">
        <v>11254141</v>
      </c>
      <c r="H121" s="125">
        <v>11331995</v>
      </c>
    </row>
    <row r="122" spans="1:8" x14ac:dyDescent="0.25">
      <c r="A122" s="122" t="s">
        <v>392</v>
      </c>
      <c r="B122" s="123">
        <v>234883</v>
      </c>
      <c r="C122" s="123">
        <v>251842</v>
      </c>
      <c r="D122" s="125">
        <v>267302</v>
      </c>
      <c r="E122" s="125">
        <v>270937</v>
      </c>
      <c r="F122" s="125">
        <v>286501</v>
      </c>
      <c r="G122" s="125">
        <v>301440</v>
      </c>
      <c r="H122" s="125">
        <v>315615</v>
      </c>
    </row>
    <row r="123" spans="1:8" x14ac:dyDescent="0.25">
      <c r="A123" s="122" t="s">
        <v>393</v>
      </c>
      <c r="B123" s="123">
        <v>66610</v>
      </c>
      <c r="C123" s="123">
        <v>69764</v>
      </c>
      <c r="D123" s="125">
        <v>75449</v>
      </c>
      <c r="E123" s="125">
        <v>73387</v>
      </c>
      <c r="F123" s="125">
        <v>77224</v>
      </c>
      <c r="G123" s="125">
        <v>80843</v>
      </c>
      <c r="H123" s="125">
        <v>84281</v>
      </c>
    </row>
    <row r="124" spans="1:8" x14ac:dyDescent="0.25">
      <c r="A124" s="122" t="s">
        <v>394</v>
      </c>
      <c r="B124" s="123">
        <v>572958</v>
      </c>
      <c r="C124" s="123">
        <v>599978</v>
      </c>
      <c r="D124" s="125">
        <v>644774</v>
      </c>
      <c r="E124" s="125">
        <v>639073</v>
      </c>
      <c r="F124" s="125">
        <v>675729</v>
      </c>
      <c r="G124" s="125">
        <v>710343</v>
      </c>
      <c r="H124" s="125">
        <v>743243</v>
      </c>
    </row>
    <row r="125" spans="1:8" x14ac:dyDescent="0.25">
      <c r="A125" s="122" t="s">
        <v>395</v>
      </c>
      <c r="B125" s="123">
        <v>1467223</v>
      </c>
      <c r="C125" s="123">
        <v>1570387</v>
      </c>
      <c r="D125" s="125">
        <v>1695259</v>
      </c>
      <c r="E125" s="125">
        <v>1697113</v>
      </c>
      <c r="F125" s="125">
        <v>1793452</v>
      </c>
      <c r="G125" s="125">
        <v>1888091</v>
      </c>
      <c r="H125" s="125">
        <v>1977841</v>
      </c>
    </row>
    <row r="126" spans="1:8" x14ac:dyDescent="0.25">
      <c r="A126" s="122" t="s">
        <v>396</v>
      </c>
      <c r="B126" s="123">
        <v>241266</v>
      </c>
      <c r="C126" s="123">
        <v>258342</v>
      </c>
      <c r="D126" s="125">
        <v>285806</v>
      </c>
      <c r="E126" s="125">
        <v>285027</v>
      </c>
      <c r="F126" s="125">
        <v>300183</v>
      </c>
      <c r="G126" s="125">
        <v>315432</v>
      </c>
      <c r="H126" s="125">
        <v>330871</v>
      </c>
    </row>
    <row r="127" spans="1:8" x14ac:dyDescent="0.25">
      <c r="A127" s="122" t="s">
        <v>397</v>
      </c>
      <c r="B127" s="123"/>
      <c r="C127" s="123"/>
      <c r="D127" s="125"/>
      <c r="E127" s="134"/>
      <c r="F127" s="125"/>
      <c r="G127" s="134"/>
      <c r="H127" s="134"/>
    </row>
    <row r="128" spans="1:8" x14ac:dyDescent="0.25">
      <c r="A128" s="122" t="s">
        <v>398</v>
      </c>
      <c r="B128" s="123">
        <v>237309</v>
      </c>
      <c r="C128" s="123">
        <v>252870</v>
      </c>
      <c r="D128" s="125">
        <v>281000</v>
      </c>
      <c r="E128" s="125">
        <v>279673</v>
      </c>
      <c r="F128" s="125">
        <v>294729</v>
      </c>
      <c r="G128" s="125">
        <v>309811</v>
      </c>
      <c r="H128" s="125">
        <v>325036</v>
      </c>
    </row>
    <row r="129" spans="1:10" x14ac:dyDescent="0.25">
      <c r="A129" s="122" t="s">
        <v>399</v>
      </c>
      <c r="B129" s="123">
        <v>2600</v>
      </c>
      <c r="C129" s="123">
        <v>2879</v>
      </c>
      <c r="D129" s="125">
        <v>2279</v>
      </c>
      <c r="E129" s="125">
        <v>2448</v>
      </c>
      <c r="F129" s="125">
        <v>2708</v>
      </c>
      <c r="G129" s="125">
        <v>2932</v>
      </c>
      <c r="H129" s="125">
        <v>3051</v>
      </c>
    </row>
    <row r="130" spans="1:10" x14ac:dyDescent="0.25">
      <c r="A130" s="122" t="s">
        <v>400</v>
      </c>
      <c r="B130" s="123">
        <v>103</v>
      </c>
      <c r="C130" s="123">
        <v>128</v>
      </c>
      <c r="D130" s="125">
        <v>114</v>
      </c>
      <c r="E130" s="125">
        <v>109</v>
      </c>
      <c r="F130" s="125">
        <v>124</v>
      </c>
      <c r="G130" s="125">
        <v>137</v>
      </c>
      <c r="H130" s="125">
        <v>150</v>
      </c>
    </row>
    <row r="131" spans="1:10" x14ac:dyDescent="0.25">
      <c r="A131" s="122" t="s">
        <v>401</v>
      </c>
      <c r="B131" s="123">
        <v>23</v>
      </c>
      <c r="C131" s="123">
        <v>21</v>
      </c>
      <c r="D131" s="125">
        <v>24</v>
      </c>
      <c r="E131" s="125">
        <v>22</v>
      </c>
      <c r="F131" s="125">
        <v>22</v>
      </c>
      <c r="G131" s="125">
        <v>22</v>
      </c>
      <c r="H131" s="125">
        <v>22</v>
      </c>
    </row>
    <row r="132" spans="1:10" x14ac:dyDescent="0.25">
      <c r="A132" s="122" t="s">
        <v>402</v>
      </c>
      <c r="B132" s="123">
        <v>1231</v>
      </c>
      <c r="C132" s="97">
        <v>2444</v>
      </c>
      <c r="D132" s="94">
        <v>2389</v>
      </c>
      <c r="E132" s="94">
        <v>2775</v>
      </c>
      <c r="F132" s="94">
        <v>2600</v>
      </c>
      <c r="G132" s="94">
        <v>2530</v>
      </c>
      <c r="H132" s="94">
        <v>2612</v>
      </c>
    </row>
    <row r="133" spans="1:10" x14ac:dyDescent="0.25">
      <c r="A133" s="131" t="s">
        <v>403</v>
      </c>
      <c r="B133" s="132">
        <v>1507</v>
      </c>
      <c r="C133" s="132">
        <v>1649</v>
      </c>
      <c r="D133" s="133">
        <v>1430</v>
      </c>
      <c r="E133" s="133">
        <v>1976</v>
      </c>
      <c r="F133" s="133">
        <v>2183</v>
      </c>
      <c r="G133" s="133">
        <v>2290</v>
      </c>
      <c r="H133" s="133">
        <v>2401</v>
      </c>
    </row>
    <row r="134" spans="1:10" x14ac:dyDescent="0.25">
      <c r="A134" s="126" t="s">
        <v>404</v>
      </c>
      <c r="B134" s="119">
        <v>845917</v>
      </c>
      <c r="C134" s="119">
        <v>1050952</v>
      </c>
      <c r="D134" s="127">
        <v>802396</v>
      </c>
      <c r="E134" s="127">
        <v>844750</v>
      </c>
      <c r="F134" s="127">
        <v>934062</v>
      </c>
      <c r="G134" s="127">
        <v>1249782</v>
      </c>
      <c r="H134" s="127">
        <v>1319007</v>
      </c>
    </row>
    <row r="135" spans="1:10" x14ac:dyDescent="0.25">
      <c r="A135" s="122" t="s">
        <v>337</v>
      </c>
      <c r="B135" s="123"/>
      <c r="C135" s="123"/>
      <c r="D135" s="125"/>
      <c r="E135" s="125"/>
      <c r="F135" s="125"/>
      <c r="G135" s="125"/>
      <c r="H135" s="125"/>
    </row>
    <row r="136" spans="1:10" x14ac:dyDescent="0.25">
      <c r="A136" s="122" t="s">
        <v>388</v>
      </c>
      <c r="B136" s="123">
        <v>83655</v>
      </c>
      <c r="C136" s="123">
        <v>94328</v>
      </c>
      <c r="D136" s="125">
        <v>65000</v>
      </c>
      <c r="E136" s="125">
        <v>60521</v>
      </c>
      <c r="F136" s="125">
        <v>65000</v>
      </c>
      <c r="G136" s="125">
        <v>65000</v>
      </c>
      <c r="H136" s="125">
        <v>65000</v>
      </c>
    </row>
    <row r="137" spans="1:10" x14ac:dyDescent="0.25">
      <c r="A137" s="122" t="s">
        <v>389</v>
      </c>
      <c r="B137" s="123">
        <v>329353</v>
      </c>
      <c r="C137" s="123">
        <v>632676</v>
      </c>
      <c r="D137" s="125">
        <v>395874</v>
      </c>
      <c r="E137" s="125">
        <v>461893</v>
      </c>
      <c r="F137" s="125">
        <v>515971</v>
      </c>
      <c r="G137" s="125">
        <v>833051</v>
      </c>
      <c r="H137" s="125">
        <v>889438</v>
      </c>
    </row>
    <row r="138" spans="1:10" x14ac:dyDescent="0.25">
      <c r="A138" s="122" t="s">
        <v>390</v>
      </c>
      <c r="B138" s="123">
        <v>84996</v>
      </c>
      <c r="C138" s="123">
        <v>97004</v>
      </c>
      <c r="D138" s="125">
        <v>278343</v>
      </c>
      <c r="E138" s="125">
        <v>106479</v>
      </c>
      <c r="F138" s="125">
        <v>285036</v>
      </c>
      <c r="G138" s="125">
        <v>288029</v>
      </c>
      <c r="H138" s="125">
        <v>303750</v>
      </c>
    </row>
    <row r="139" spans="1:10" x14ac:dyDescent="0.25">
      <c r="A139" s="135" t="s">
        <v>391</v>
      </c>
      <c r="B139" s="136">
        <v>414349</v>
      </c>
      <c r="C139" s="136">
        <v>729680</v>
      </c>
      <c r="D139" s="137">
        <v>674217</v>
      </c>
      <c r="E139" s="125">
        <v>568372</v>
      </c>
      <c r="F139" s="137">
        <v>801007</v>
      </c>
      <c r="G139" s="137">
        <v>1121080</v>
      </c>
      <c r="H139" s="137">
        <v>1193188</v>
      </c>
    </row>
    <row r="140" spans="1:10" x14ac:dyDescent="0.25">
      <c r="A140" s="122" t="s">
        <v>392</v>
      </c>
      <c r="B140" s="123">
        <v>26312</v>
      </c>
      <c r="C140" s="123">
        <v>38090</v>
      </c>
      <c r="D140" s="125">
        <v>5000</v>
      </c>
      <c r="E140" s="125">
        <v>32266</v>
      </c>
      <c r="F140" s="125">
        <v>5000</v>
      </c>
      <c r="G140" s="125">
        <v>5000</v>
      </c>
      <c r="H140" s="125">
        <v>5000</v>
      </c>
    </row>
    <row r="141" spans="1:10" x14ac:dyDescent="0.25">
      <c r="A141" s="122" t="s">
        <v>393</v>
      </c>
      <c r="B141" s="123">
        <v>10646</v>
      </c>
      <c r="C141" s="123">
        <v>11321</v>
      </c>
      <c r="D141" s="125">
        <v>3000</v>
      </c>
      <c r="E141" s="125">
        <v>12222</v>
      </c>
      <c r="F141" s="125">
        <v>3000</v>
      </c>
      <c r="G141" s="125">
        <v>3000</v>
      </c>
      <c r="H141" s="125">
        <v>3000</v>
      </c>
    </row>
    <row r="142" spans="1:10" x14ac:dyDescent="0.25">
      <c r="A142" s="122" t="s">
        <v>394</v>
      </c>
      <c r="B142" s="123">
        <v>53343</v>
      </c>
      <c r="C142" s="123">
        <v>77369</v>
      </c>
      <c r="D142" s="125">
        <v>35000</v>
      </c>
      <c r="E142" s="125">
        <v>60755</v>
      </c>
      <c r="F142" s="125">
        <v>35000</v>
      </c>
      <c r="G142" s="125">
        <v>35000</v>
      </c>
      <c r="H142" s="125">
        <v>35000</v>
      </c>
    </row>
    <row r="143" spans="1:10" x14ac:dyDescent="0.25">
      <c r="A143" s="122" t="s">
        <v>405</v>
      </c>
      <c r="B143" s="123">
        <v>255324</v>
      </c>
      <c r="C143" s="123">
        <v>62547</v>
      </c>
      <c r="D143" s="125">
        <v>14992</v>
      </c>
      <c r="E143" s="125">
        <v>105170</v>
      </c>
      <c r="F143" s="125">
        <v>20715</v>
      </c>
      <c r="G143" s="125">
        <v>17975</v>
      </c>
      <c r="H143" s="125">
        <v>16807</v>
      </c>
    </row>
    <row r="144" spans="1:10" s="138" customFormat="1" x14ac:dyDescent="0.25">
      <c r="A144" s="135" t="s">
        <v>406</v>
      </c>
      <c r="B144" s="136">
        <v>50099</v>
      </c>
      <c r="C144" s="136">
        <v>0</v>
      </c>
      <c r="D144" s="137">
        <v>14992</v>
      </c>
      <c r="E144" s="137">
        <v>52236</v>
      </c>
      <c r="F144" s="137">
        <v>20715</v>
      </c>
      <c r="G144" s="137">
        <v>17975</v>
      </c>
      <c r="H144" s="137">
        <v>16807</v>
      </c>
      <c r="J144" s="149"/>
    </row>
    <row r="145" spans="1:8" x14ac:dyDescent="0.25">
      <c r="A145" s="122" t="s">
        <v>407</v>
      </c>
      <c r="B145" s="123">
        <v>0</v>
      </c>
      <c r="C145" s="123">
        <v>33822</v>
      </c>
      <c r="D145" s="125">
        <v>0</v>
      </c>
      <c r="E145" s="125">
        <v>0</v>
      </c>
      <c r="F145" s="125">
        <v>0</v>
      </c>
      <c r="G145" s="125">
        <v>0</v>
      </c>
      <c r="H145" s="125">
        <v>0</v>
      </c>
    </row>
    <row r="146" spans="1:8" x14ac:dyDescent="0.25">
      <c r="A146" s="131" t="s">
        <v>403</v>
      </c>
      <c r="B146" s="132">
        <v>2288</v>
      </c>
      <c r="C146" s="132">
        <v>3795</v>
      </c>
      <c r="D146" s="133">
        <v>5187</v>
      </c>
      <c r="E146" s="133">
        <v>5444</v>
      </c>
      <c r="F146" s="133">
        <v>4340</v>
      </c>
      <c r="G146" s="133">
        <v>2727</v>
      </c>
      <c r="H146" s="133">
        <v>1012</v>
      </c>
    </row>
    <row r="147" spans="1:8" x14ac:dyDescent="0.25">
      <c r="A147" s="126" t="s">
        <v>408</v>
      </c>
      <c r="B147" s="119">
        <v>10898426</v>
      </c>
      <c r="C147" s="119">
        <v>12798724</v>
      </c>
      <c r="D147" s="127">
        <v>14172711</v>
      </c>
      <c r="E147" s="127">
        <v>15280875</v>
      </c>
      <c r="F147" s="127">
        <v>16028725</v>
      </c>
      <c r="G147" s="127">
        <v>16924367</v>
      </c>
      <c r="H147" s="127">
        <v>17279954</v>
      </c>
    </row>
    <row r="148" spans="1:8" x14ac:dyDescent="0.25">
      <c r="A148" s="122" t="s">
        <v>337</v>
      </c>
      <c r="B148" s="123"/>
      <c r="C148" s="123"/>
      <c r="D148" s="125"/>
      <c r="E148" s="125"/>
      <c r="F148" s="125"/>
      <c r="G148" s="125"/>
      <c r="H148" s="125"/>
    </row>
    <row r="149" spans="1:8" x14ac:dyDescent="0.25">
      <c r="A149" s="122" t="s">
        <v>388</v>
      </c>
      <c r="B149" s="123">
        <v>946802</v>
      </c>
      <c r="C149" s="123">
        <v>1018680</v>
      </c>
      <c r="D149" s="125">
        <v>1073364</v>
      </c>
      <c r="E149" s="125">
        <v>1071091</v>
      </c>
      <c r="F149" s="125">
        <v>1131462</v>
      </c>
      <c r="G149" s="125">
        <v>1187005</v>
      </c>
      <c r="H149" s="125">
        <v>1239700</v>
      </c>
    </row>
    <row r="150" spans="1:8" x14ac:dyDescent="0.25">
      <c r="A150" s="122" t="s">
        <v>389</v>
      </c>
      <c r="B150" s="123">
        <v>5093744</v>
      </c>
      <c r="C150" s="123">
        <v>6739734</v>
      </c>
      <c r="D150" s="125">
        <v>7697415</v>
      </c>
      <c r="E150" s="125">
        <v>8799234</v>
      </c>
      <c r="F150" s="125">
        <v>9162267</v>
      </c>
      <c r="G150" s="125">
        <v>9720305</v>
      </c>
      <c r="H150" s="125">
        <v>9740534</v>
      </c>
    </row>
    <row r="151" spans="1:8" x14ac:dyDescent="0.25">
      <c r="A151" s="122" t="s">
        <v>390</v>
      </c>
      <c r="B151" s="123">
        <v>1925520</v>
      </c>
      <c r="C151" s="123">
        <v>2061404</v>
      </c>
      <c r="D151" s="125">
        <v>2368733</v>
      </c>
      <c r="E151" s="125">
        <v>2227180</v>
      </c>
      <c r="F151" s="125">
        <v>2531669</v>
      </c>
      <c r="G151" s="125">
        <v>2654916</v>
      </c>
      <c r="H151" s="125">
        <v>2784649</v>
      </c>
    </row>
    <row r="152" spans="1:8" x14ac:dyDescent="0.25">
      <c r="A152" s="122" t="s">
        <v>391</v>
      </c>
      <c r="B152" s="123">
        <v>7019264</v>
      </c>
      <c r="C152" s="123">
        <v>8801138</v>
      </c>
      <c r="D152" s="125">
        <v>10066148</v>
      </c>
      <c r="E152" s="125">
        <v>11026414</v>
      </c>
      <c r="F152" s="125">
        <v>11693936</v>
      </c>
      <c r="G152" s="125">
        <v>12375221</v>
      </c>
      <c r="H152" s="125">
        <v>12525183</v>
      </c>
    </row>
    <row r="153" spans="1:8" x14ac:dyDescent="0.25">
      <c r="A153" s="122" t="s">
        <v>392</v>
      </c>
      <c r="B153" s="123">
        <v>261195</v>
      </c>
      <c r="C153" s="123">
        <v>289932</v>
      </c>
      <c r="D153" s="125">
        <v>272302</v>
      </c>
      <c r="E153" s="125">
        <v>303203</v>
      </c>
      <c r="F153" s="125">
        <v>291501</v>
      </c>
      <c r="G153" s="125">
        <v>306440</v>
      </c>
      <c r="H153" s="125">
        <v>320615</v>
      </c>
    </row>
    <row r="154" spans="1:8" x14ac:dyDescent="0.25">
      <c r="A154" s="122" t="s">
        <v>393</v>
      </c>
      <c r="B154" s="123">
        <v>77256</v>
      </c>
      <c r="C154" s="123">
        <v>81085</v>
      </c>
      <c r="D154" s="125">
        <v>78449</v>
      </c>
      <c r="E154" s="125">
        <v>85609</v>
      </c>
      <c r="F154" s="125">
        <v>80224</v>
      </c>
      <c r="G154" s="125">
        <v>83843</v>
      </c>
      <c r="H154" s="125">
        <v>87281</v>
      </c>
    </row>
    <row r="155" spans="1:8" x14ac:dyDescent="0.25">
      <c r="A155" s="122" t="s">
        <v>394</v>
      </c>
      <c r="B155" s="123">
        <v>626301</v>
      </c>
      <c r="C155" s="123">
        <v>677347</v>
      </c>
      <c r="D155" s="125">
        <v>679774</v>
      </c>
      <c r="E155" s="125">
        <v>699828</v>
      </c>
      <c r="F155" s="125">
        <v>710729</v>
      </c>
      <c r="G155" s="125">
        <v>745343</v>
      </c>
      <c r="H155" s="125">
        <v>778243</v>
      </c>
    </row>
    <row r="156" spans="1:8" x14ac:dyDescent="0.25">
      <c r="A156" s="122" t="s">
        <v>395</v>
      </c>
      <c r="B156" s="123">
        <v>1722547</v>
      </c>
      <c r="C156" s="123">
        <v>1632934</v>
      </c>
      <c r="D156" s="125">
        <v>1710251</v>
      </c>
      <c r="E156" s="125">
        <v>1802283</v>
      </c>
      <c r="F156" s="125">
        <v>1814167</v>
      </c>
      <c r="G156" s="125">
        <v>1906066</v>
      </c>
      <c r="H156" s="125">
        <v>1994648</v>
      </c>
    </row>
    <row r="157" spans="1:8" x14ac:dyDescent="0.25">
      <c r="A157" s="122" t="s">
        <v>396</v>
      </c>
      <c r="B157" s="123">
        <v>241266</v>
      </c>
      <c r="C157" s="123">
        <v>292164</v>
      </c>
      <c r="D157" s="125">
        <v>285806</v>
      </c>
      <c r="E157" s="125">
        <v>285027</v>
      </c>
      <c r="F157" s="125">
        <v>300183</v>
      </c>
      <c r="G157" s="125">
        <v>315432</v>
      </c>
      <c r="H157" s="125">
        <v>330871</v>
      </c>
    </row>
    <row r="158" spans="1:8" x14ac:dyDescent="0.25">
      <c r="A158" s="131" t="s">
        <v>403</v>
      </c>
      <c r="B158" s="132">
        <v>3795</v>
      </c>
      <c r="C158" s="132">
        <v>5444</v>
      </c>
      <c r="D158" s="133">
        <v>6617</v>
      </c>
      <c r="E158" s="133">
        <v>7420</v>
      </c>
      <c r="F158" s="133">
        <v>6523</v>
      </c>
      <c r="G158" s="133">
        <v>5017</v>
      </c>
      <c r="H158" s="133">
        <v>3413</v>
      </c>
    </row>
    <row r="159" spans="1:8" x14ac:dyDescent="0.25">
      <c r="A159" s="126" t="s">
        <v>409</v>
      </c>
      <c r="B159" s="120">
        <v>9847474</v>
      </c>
      <c r="C159" s="120">
        <v>11953974</v>
      </c>
      <c r="D159" s="120">
        <v>13300539</v>
      </c>
      <c r="E159" s="120">
        <v>14346813</v>
      </c>
      <c r="F159" s="121">
        <v>14778943</v>
      </c>
      <c r="G159" s="139">
        <v>15605360</v>
      </c>
      <c r="H159" s="121">
        <v>15936901</v>
      </c>
    </row>
    <row r="160" spans="1:8" x14ac:dyDescent="0.25">
      <c r="A160" s="122" t="s">
        <v>337</v>
      </c>
      <c r="B160" s="123"/>
      <c r="C160" s="123"/>
      <c r="D160" s="125"/>
      <c r="E160" s="123"/>
      <c r="F160" s="125"/>
      <c r="G160" s="107"/>
      <c r="H160" s="125"/>
    </row>
    <row r="161" spans="1:8" ht="15.75" customHeight="1" x14ac:dyDescent="0.25">
      <c r="A161" s="122" t="s">
        <v>388</v>
      </c>
      <c r="B161" s="123">
        <v>1022474</v>
      </c>
      <c r="C161" s="123">
        <v>1028159</v>
      </c>
      <c r="D161" s="125">
        <v>1179517</v>
      </c>
      <c r="E161" s="125">
        <v>1084375</v>
      </c>
      <c r="F161" s="125">
        <v>1178393</v>
      </c>
      <c r="G161" s="107">
        <v>1257367</v>
      </c>
      <c r="H161" s="125">
        <v>1328815</v>
      </c>
    </row>
    <row r="162" spans="1:8" x14ac:dyDescent="0.25">
      <c r="A162" s="122" t="s">
        <v>389</v>
      </c>
      <c r="B162" s="123">
        <v>7302068</v>
      </c>
      <c r="C162" s="123">
        <v>9174841</v>
      </c>
      <c r="D162" s="125">
        <v>10213853</v>
      </c>
      <c r="E162" s="125">
        <v>11200930</v>
      </c>
      <c r="F162" s="125">
        <v>11451714</v>
      </c>
      <c r="G162" s="107">
        <v>12109357</v>
      </c>
      <c r="H162" s="125">
        <v>12369081</v>
      </c>
    </row>
    <row r="163" spans="1:8" x14ac:dyDescent="0.25">
      <c r="A163" s="122" t="s">
        <v>390</v>
      </c>
      <c r="B163" s="123">
        <v>968516</v>
      </c>
      <c r="C163" s="123">
        <v>1144925</v>
      </c>
      <c r="D163" s="125">
        <v>1270835</v>
      </c>
      <c r="E163" s="125">
        <v>1392144</v>
      </c>
      <c r="F163" s="125">
        <v>1443640</v>
      </c>
      <c r="G163" s="107">
        <v>1501166</v>
      </c>
      <c r="H163" s="125">
        <v>1486207</v>
      </c>
    </row>
    <row r="164" spans="1:8" x14ac:dyDescent="0.25">
      <c r="A164" s="122" t="s">
        <v>391</v>
      </c>
      <c r="B164" s="123">
        <v>8270584</v>
      </c>
      <c r="C164" s="123">
        <v>10319766</v>
      </c>
      <c r="D164" s="123">
        <v>11484688</v>
      </c>
      <c r="E164" s="123">
        <v>12593074</v>
      </c>
      <c r="F164" s="123">
        <v>12895354</v>
      </c>
      <c r="G164" s="123">
        <v>13610523</v>
      </c>
      <c r="H164" s="125">
        <v>13855288</v>
      </c>
    </row>
    <row r="165" spans="1:8" x14ac:dyDescent="0.25">
      <c r="A165" s="122" t="s">
        <v>392</v>
      </c>
      <c r="B165" s="123">
        <v>55105</v>
      </c>
      <c r="C165" s="123">
        <v>62666</v>
      </c>
      <c r="D165" s="125">
        <v>62826</v>
      </c>
      <c r="E165" s="125">
        <v>66037</v>
      </c>
      <c r="F165" s="125">
        <v>69378</v>
      </c>
      <c r="G165" s="113">
        <v>75096</v>
      </c>
      <c r="H165" s="125">
        <v>79567</v>
      </c>
    </row>
    <row r="166" spans="1:8" x14ac:dyDescent="0.25">
      <c r="A166" s="122" t="s">
        <v>393</v>
      </c>
      <c r="B166" s="123">
        <v>31935</v>
      </c>
      <c r="C166" s="123">
        <v>33863</v>
      </c>
      <c r="D166" s="125">
        <v>33431</v>
      </c>
      <c r="E166" s="140">
        <v>40366</v>
      </c>
      <c r="F166" s="125">
        <v>42827</v>
      </c>
      <c r="G166" s="107">
        <v>45141</v>
      </c>
      <c r="H166" s="125">
        <v>47438</v>
      </c>
    </row>
    <row r="167" spans="1:8" x14ac:dyDescent="0.25">
      <c r="A167" s="122" t="s">
        <v>394</v>
      </c>
      <c r="B167" s="123">
        <v>259932</v>
      </c>
      <c r="C167" s="123">
        <v>269592</v>
      </c>
      <c r="D167" s="125">
        <v>274663</v>
      </c>
      <c r="E167" s="125">
        <v>295569</v>
      </c>
      <c r="F167" s="125">
        <v>306987</v>
      </c>
      <c r="G167" s="107">
        <v>314603</v>
      </c>
      <c r="H167" s="125">
        <v>320707</v>
      </c>
    </row>
    <row r="168" spans="1:8" x14ac:dyDescent="0.25">
      <c r="A168" s="122" t="s">
        <v>484</v>
      </c>
      <c r="B168" s="123">
        <v>207444</v>
      </c>
      <c r="C168" s="123">
        <v>239928</v>
      </c>
      <c r="D168" s="125">
        <v>264312</v>
      </c>
      <c r="E168" s="140">
        <v>264312</v>
      </c>
      <c r="F168" s="140">
        <v>282208</v>
      </c>
      <c r="G168" s="108">
        <v>298625</v>
      </c>
      <c r="H168" s="140">
        <v>300973</v>
      </c>
    </row>
    <row r="169" spans="1:8" x14ac:dyDescent="0.25">
      <c r="A169" s="131" t="s">
        <v>485</v>
      </c>
      <c r="B169" s="132">
        <v>0</v>
      </c>
      <c r="C169" s="132">
        <v>0</v>
      </c>
      <c r="D169" s="133">
        <v>1102</v>
      </c>
      <c r="E169" s="132">
        <v>3080</v>
      </c>
      <c r="F169" s="133">
        <v>3796</v>
      </c>
      <c r="G169" s="141">
        <v>4005</v>
      </c>
      <c r="H169" s="133">
        <v>4113</v>
      </c>
    </row>
    <row r="170" spans="1:8" x14ac:dyDescent="0.25">
      <c r="A170" s="126" t="s">
        <v>410</v>
      </c>
      <c r="B170" s="119">
        <v>205035</v>
      </c>
      <c r="C170" s="119">
        <v>-206202</v>
      </c>
      <c r="D170" s="127">
        <v>69776</v>
      </c>
      <c r="E170" s="127">
        <v>89312</v>
      </c>
      <c r="F170" s="127">
        <v>315720</v>
      </c>
      <c r="G170" s="127">
        <v>69225</v>
      </c>
      <c r="H170" s="127">
        <v>24046</v>
      </c>
    </row>
    <row r="171" spans="1:8" x14ac:dyDescent="0.25">
      <c r="A171" s="122" t="s">
        <v>337</v>
      </c>
      <c r="B171" s="123"/>
      <c r="C171" s="123"/>
      <c r="D171" s="125"/>
      <c r="E171" s="125"/>
      <c r="F171" s="125"/>
      <c r="G171" s="125"/>
      <c r="H171" s="125"/>
    </row>
    <row r="172" spans="1:8" x14ac:dyDescent="0.25">
      <c r="A172" s="122" t="s">
        <v>388</v>
      </c>
      <c r="B172" s="123">
        <v>-159327</v>
      </c>
      <c r="C172" s="123">
        <v>-103807</v>
      </c>
      <c r="D172" s="125">
        <v>-171153</v>
      </c>
      <c r="E172" s="125">
        <v>-73805</v>
      </c>
      <c r="F172" s="125">
        <v>-111931</v>
      </c>
      <c r="G172" s="125">
        <v>-135362</v>
      </c>
      <c r="H172" s="125">
        <v>-154115</v>
      </c>
    </row>
    <row r="173" spans="1:8" x14ac:dyDescent="0.25">
      <c r="A173" s="122" t="s">
        <v>389</v>
      </c>
      <c r="B173" s="123">
        <v>-2537677</v>
      </c>
      <c r="C173" s="123">
        <v>-3067783</v>
      </c>
      <c r="D173" s="125">
        <v>-2912312</v>
      </c>
      <c r="E173" s="125">
        <v>-2863589</v>
      </c>
      <c r="F173" s="125">
        <v>-2805418</v>
      </c>
      <c r="G173" s="125">
        <v>-3222103</v>
      </c>
      <c r="H173" s="125">
        <v>-3517985</v>
      </c>
    </row>
    <row r="174" spans="1:8" x14ac:dyDescent="0.25">
      <c r="A174" s="122" t="s">
        <v>390</v>
      </c>
      <c r="B174" s="123">
        <v>872008</v>
      </c>
      <c r="C174" s="123">
        <v>819475</v>
      </c>
      <c r="D174" s="125">
        <v>819555</v>
      </c>
      <c r="E174" s="125">
        <v>728557</v>
      </c>
      <c r="F174" s="125">
        <v>802993</v>
      </c>
      <c r="G174" s="125">
        <v>865721</v>
      </c>
      <c r="H174" s="125">
        <v>994692</v>
      </c>
    </row>
    <row r="175" spans="1:8" x14ac:dyDescent="0.25">
      <c r="A175" s="122" t="s">
        <v>391</v>
      </c>
      <c r="B175" s="123">
        <v>-1665669</v>
      </c>
      <c r="C175" s="123">
        <v>-2248308</v>
      </c>
      <c r="D175" s="125">
        <v>-2092757</v>
      </c>
      <c r="E175" s="125">
        <v>-2135032</v>
      </c>
      <c r="F175" s="125">
        <v>-2002425</v>
      </c>
      <c r="G175" s="125">
        <v>-2356382</v>
      </c>
      <c r="H175" s="125">
        <v>-2523293</v>
      </c>
    </row>
    <row r="176" spans="1:8" x14ac:dyDescent="0.25">
      <c r="A176" s="122" t="s">
        <v>392</v>
      </c>
      <c r="B176" s="123">
        <v>179778</v>
      </c>
      <c r="C176" s="123">
        <v>189176</v>
      </c>
      <c r="D176" s="125">
        <v>204476</v>
      </c>
      <c r="E176" s="125">
        <v>204900</v>
      </c>
      <c r="F176" s="125">
        <v>217123</v>
      </c>
      <c r="G176" s="125">
        <v>226344</v>
      </c>
      <c r="H176" s="125">
        <v>236048</v>
      </c>
    </row>
    <row r="177" spans="1:8" x14ac:dyDescent="0.25">
      <c r="A177" s="122" t="s">
        <v>393</v>
      </c>
      <c r="B177" s="123">
        <v>34675</v>
      </c>
      <c r="C177" s="123">
        <v>35901</v>
      </c>
      <c r="D177" s="125">
        <v>42018</v>
      </c>
      <c r="E177" s="125">
        <v>33021</v>
      </c>
      <c r="F177" s="125">
        <v>34397</v>
      </c>
      <c r="G177" s="125">
        <v>35702</v>
      </c>
      <c r="H177" s="125">
        <v>36843</v>
      </c>
    </row>
    <row r="178" spans="1:8" x14ac:dyDescent="0.25">
      <c r="A178" s="122" t="s">
        <v>394</v>
      </c>
      <c r="B178" s="123">
        <v>313026</v>
      </c>
      <c r="C178" s="123">
        <v>330386</v>
      </c>
      <c r="D178" s="125">
        <v>370111</v>
      </c>
      <c r="E178" s="125">
        <v>343504</v>
      </c>
      <c r="F178" s="125">
        <v>368742</v>
      </c>
      <c r="G178" s="125">
        <v>395740</v>
      </c>
      <c r="H178" s="125">
        <v>422536</v>
      </c>
    </row>
    <row r="179" spans="1:8" x14ac:dyDescent="0.25">
      <c r="A179" s="122" t="s">
        <v>395</v>
      </c>
      <c r="B179" s="123">
        <v>1467223</v>
      </c>
      <c r="C179" s="123">
        <v>1570387</v>
      </c>
      <c r="D179" s="125">
        <v>1695259</v>
      </c>
      <c r="E179" s="125">
        <v>1697113</v>
      </c>
      <c r="F179" s="125">
        <v>1793452</v>
      </c>
      <c r="G179" s="125">
        <v>1888091</v>
      </c>
      <c r="H179" s="125">
        <v>1977841</v>
      </c>
    </row>
    <row r="180" spans="1:8" x14ac:dyDescent="0.25">
      <c r="A180" s="122" t="s">
        <v>396</v>
      </c>
      <c r="B180" s="123">
        <v>33822</v>
      </c>
      <c r="C180" s="123">
        <v>18414</v>
      </c>
      <c r="D180" s="125">
        <v>21494</v>
      </c>
      <c r="E180" s="125">
        <v>20715</v>
      </c>
      <c r="F180" s="125">
        <v>17975</v>
      </c>
      <c r="G180" s="125">
        <v>16807</v>
      </c>
      <c r="H180" s="125">
        <v>29898</v>
      </c>
    </row>
    <row r="181" spans="1:8" x14ac:dyDescent="0.25">
      <c r="A181" s="131" t="s">
        <v>403</v>
      </c>
      <c r="B181" s="132">
        <v>1507</v>
      </c>
      <c r="C181" s="132">
        <v>1649</v>
      </c>
      <c r="D181" s="133">
        <v>328</v>
      </c>
      <c r="E181" s="133">
        <v>-1104</v>
      </c>
      <c r="F181" s="133">
        <v>-1613</v>
      </c>
      <c r="G181" s="133">
        <v>-1715</v>
      </c>
      <c r="H181" s="133">
        <v>-1712</v>
      </c>
    </row>
    <row r="182" spans="1:8" x14ac:dyDescent="0.25">
      <c r="A182" s="126" t="s">
        <v>411</v>
      </c>
      <c r="B182" s="120">
        <v>1050952</v>
      </c>
      <c r="C182" s="119">
        <v>844750</v>
      </c>
      <c r="D182" s="127">
        <v>872172</v>
      </c>
      <c r="E182" s="127">
        <v>934062</v>
      </c>
      <c r="F182" s="127">
        <v>1249782</v>
      </c>
      <c r="G182" s="127">
        <v>1319007</v>
      </c>
      <c r="H182" s="127">
        <v>1343053</v>
      </c>
    </row>
    <row r="183" spans="1:8" x14ac:dyDescent="0.25">
      <c r="A183" s="122" t="s">
        <v>337</v>
      </c>
      <c r="B183" s="123"/>
      <c r="C183" s="123"/>
      <c r="D183" s="125"/>
      <c r="E183" s="125"/>
      <c r="F183" s="125"/>
      <c r="G183" s="125"/>
      <c r="H183" s="125"/>
    </row>
    <row r="184" spans="1:8" x14ac:dyDescent="0.25">
      <c r="A184" s="122" t="s">
        <v>388</v>
      </c>
      <c r="B184" s="123">
        <v>-75672</v>
      </c>
      <c r="C184" s="123">
        <v>-9479</v>
      </c>
      <c r="D184" s="125">
        <v>-106153</v>
      </c>
      <c r="E184" s="125">
        <v>-13284</v>
      </c>
      <c r="F184" s="125">
        <v>-46931</v>
      </c>
      <c r="G184" s="125">
        <v>-70362</v>
      </c>
      <c r="H184" s="125">
        <v>-89115</v>
      </c>
    </row>
    <row r="185" spans="1:8" x14ac:dyDescent="0.25">
      <c r="A185" s="122" t="s">
        <v>389</v>
      </c>
      <c r="B185" s="123">
        <v>-2208324</v>
      </c>
      <c r="C185" s="123">
        <v>-2435107</v>
      </c>
      <c r="D185" s="125">
        <v>-2516438</v>
      </c>
      <c r="E185" s="125">
        <v>-2401696</v>
      </c>
      <c r="F185" s="125">
        <v>-2289447</v>
      </c>
      <c r="G185" s="125">
        <v>-2389052</v>
      </c>
      <c r="H185" s="125">
        <v>-2628547</v>
      </c>
    </row>
    <row r="186" spans="1:8" x14ac:dyDescent="0.25">
      <c r="A186" s="122" t="s">
        <v>390</v>
      </c>
      <c r="B186" s="123">
        <v>957004</v>
      </c>
      <c r="C186" s="123">
        <v>916479</v>
      </c>
      <c r="D186" s="125">
        <v>1097898</v>
      </c>
      <c r="E186" s="125">
        <v>835036</v>
      </c>
      <c r="F186" s="125">
        <v>1088029</v>
      </c>
      <c r="G186" s="125">
        <v>1153750</v>
      </c>
      <c r="H186" s="125">
        <v>1298442</v>
      </c>
    </row>
    <row r="187" spans="1:8" x14ac:dyDescent="0.25">
      <c r="A187" s="122" t="s">
        <v>391</v>
      </c>
      <c r="B187" s="123">
        <v>-1251320</v>
      </c>
      <c r="C187" s="123">
        <v>-1518628</v>
      </c>
      <c r="D187" s="125">
        <v>-1418540</v>
      </c>
      <c r="E187" s="125">
        <v>-1566660</v>
      </c>
      <c r="F187" s="125">
        <v>-1201418</v>
      </c>
      <c r="G187" s="125">
        <v>-1235302</v>
      </c>
      <c r="H187" s="125">
        <v>-1330105</v>
      </c>
    </row>
    <row r="188" spans="1:8" x14ac:dyDescent="0.25">
      <c r="A188" s="122" t="s">
        <v>392</v>
      </c>
      <c r="B188" s="123">
        <v>206090</v>
      </c>
      <c r="C188" s="123">
        <v>227266</v>
      </c>
      <c r="D188" s="125">
        <v>209476</v>
      </c>
      <c r="E188" s="125">
        <v>237166</v>
      </c>
      <c r="F188" s="125">
        <v>222123</v>
      </c>
      <c r="G188" s="125">
        <v>231344</v>
      </c>
      <c r="H188" s="125">
        <v>241048</v>
      </c>
    </row>
    <row r="189" spans="1:8" x14ac:dyDescent="0.25">
      <c r="A189" s="122" t="s">
        <v>393</v>
      </c>
      <c r="B189" s="123">
        <v>45321</v>
      </c>
      <c r="C189" s="123">
        <v>47222</v>
      </c>
      <c r="D189" s="125">
        <v>45018</v>
      </c>
      <c r="E189" s="125">
        <v>45243</v>
      </c>
      <c r="F189" s="125">
        <v>37397</v>
      </c>
      <c r="G189" s="125">
        <v>38702</v>
      </c>
      <c r="H189" s="125">
        <v>39843</v>
      </c>
    </row>
    <row r="190" spans="1:8" x14ac:dyDescent="0.25">
      <c r="A190" s="122" t="s">
        <v>394</v>
      </c>
      <c r="B190" s="123">
        <v>366369</v>
      </c>
      <c r="C190" s="123">
        <v>407755</v>
      </c>
      <c r="D190" s="125">
        <v>405111</v>
      </c>
      <c r="E190" s="125">
        <v>404259</v>
      </c>
      <c r="F190" s="125">
        <v>403742</v>
      </c>
      <c r="G190" s="125">
        <v>430740</v>
      </c>
      <c r="H190" s="125">
        <v>457536</v>
      </c>
    </row>
    <row r="191" spans="1:8" x14ac:dyDescent="0.25">
      <c r="A191" s="122" t="s">
        <v>395</v>
      </c>
      <c r="B191" s="123">
        <v>1722547</v>
      </c>
      <c r="C191" s="123">
        <v>1632934</v>
      </c>
      <c r="D191" s="125">
        <v>1710251</v>
      </c>
      <c r="E191" s="125">
        <v>1802283</v>
      </c>
      <c r="F191" s="125">
        <v>1814167</v>
      </c>
      <c r="G191" s="125">
        <v>1906066</v>
      </c>
      <c r="H191" s="125">
        <v>1994648</v>
      </c>
    </row>
    <row r="192" spans="1:8" x14ac:dyDescent="0.25">
      <c r="A192" s="122" t="s">
        <v>396</v>
      </c>
      <c r="B192" s="123">
        <v>33822</v>
      </c>
      <c r="C192" s="123">
        <v>52236</v>
      </c>
      <c r="D192" s="125">
        <v>21494</v>
      </c>
      <c r="E192" s="125">
        <v>20715</v>
      </c>
      <c r="F192" s="125">
        <v>17975</v>
      </c>
      <c r="G192" s="125">
        <v>16807</v>
      </c>
      <c r="H192" s="125">
        <v>29898</v>
      </c>
    </row>
    <row r="193" spans="1:8" x14ac:dyDescent="0.25">
      <c r="A193" s="131" t="s">
        <v>403</v>
      </c>
      <c r="B193" s="132">
        <v>3795</v>
      </c>
      <c r="C193" s="132">
        <v>5444</v>
      </c>
      <c r="D193" s="133">
        <v>5515</v>
      </c>
      <c r="E193" s="133">
        <v>4340</v>
      </c>
      <c r="F193" s="133">
        <v>2727</v>
      </c>
      <c r="G193" s="133">
        <v>1012</v>
      </c>
      <c r="H193" s="133">
        <v>-700</v>
      </c>
    </row>
    <row r="194" spans="1:8" x14ac:dyDescent="0.25">
      <c r="A194" s="126" t="s">
        <v>412</v>
      </c>
      <c r="B194" s="119">
        <v>1050952</v>
      </c>
      <c r="C194" s="119">
        <v>844750</v>
      </c>
      <c r="D194" s="127">
        <v>872172</v>
      </c>
      <c r="E194" s="127">
        <v>934062</v>
      </c>
      <c r="F194" s="127">
        <v>1249782</v>
      </c>
      <c r="G194" s="127">
        <v>1319007</v>
      </c>
      <c r="H194" s="127">
        <v>1343053</v>
      </c>
    </row>
    <row r="195" spans="1:8" x14ac:dyDescent="0.25">
      <c r="A195" s="122" t="s">
        <v>337</v>
      </c>
      <c r="B195" s="123"/>
      <c r="C195" s="123"/>
      <c r="D195" s="125"/>
      <c r="E195" s="125"/>
      <c r="F195" s="125"/>
      <c r="G195" s="125"/>
      <c r="H195" s="125"/>
    </row>
    <row r="196" spans="1:8" x14ac:dyDescent="0.25">
      <c r="A196" s="122" t="s">
        <v>388</v>
      </c>
      <c r="B196" s="123">
        <v>94328</v>
      </c>
      <c r="C196" s="123">
        <v>60521</v>
      </c>
      <c r="D196" s="125">
        <v>65000</v>
      </c>
      <c r="E196" s="125">
        <v>65000</v>
      </c>
      <c r="F196" s="125">
        <v>65000</v>
      </c>
      <c r="G196" s="125">
        <v>65000</v>
      </c>
      <c r="H196" s="125">
        <v>65000</v>
      </c>
    </row>
    <row r="197" spans="1:8" x14ac:dyDescent="0.25">
      <c r="A197" s="122" t="s">
        <v>389</v>
      </c>
      <c r="B197" s="123">
        <v>632676</v>
      </c>
      <c r="C197" s="123">
        <v>461893</v>
      </c>
      <c r="D197" s="125">
        <v>439265</v>
      </c>
      <c r="E197" s="125">
        <v>515971</v>
      </c>
      <c r="F197" s="125">
        <v>833051</v>
      </c>
      <c r="G197" s="125">
        <v>889438</v>
      </c>
      <c r="H197" s="125">
        <v>845713</v>
      </c>
    </row>
    <row r="198" spans="1:8" x14ac:dyDescent="0.25">
      <c r="A198" s="122" t="s">
        <v>390</v>
      </c>
      <c r="B198" s="123">
        <v>97004</v>
      </c>
      <c r="C198" s="123">
        <v>106479</v>
      </c>
      <c r="D198" s="125">
        <v>297898</v>
      </c>
      <c r="E198" s="125">
        <v>285036</v>
      </c>
      <c r="F198" s="125">
        <v>288029</v>
      </c>
      <c r="G198" s="125">
        <v>303750</v>
      </c>
      <c r="H198" s="125">
        <v>358442</v>
      </c>
    </row>
    <row r="199" spans="1:8" x14ac:dyDescent="0.25">
      <c r="A199" s="122" t="s">
        <v>391</v>
      </c>
      <c r="B199" s="123">
        <v>729680</v>
      </c>
      <c r="C199" s="123">
        <v>568372</v>
      </c>
      <c r="D199" s="125">
        <v>737163</v>
      </c>
      <c r="E199" s="125">
        <v>801007</v>
      </c>
      <c r="F199" s="125">
        <v>1121080</v>
      </c>
      <c r="G199" s="125">
        <v>1193188</v>
      </c>
      <c r="H199" s="125">
        <v>1204155</v>
      </c>
    </row>
    <row r="200" spans="1:8" x14ac:dyDescent="0.25">
      <c r="A200" s="122" t="s">
        <v>392</v>
      </c>
      <c r="B200" s="123">
        <v>38090</v>
      </c>
      <c r="C200" s="123">
        <v>32266</v>
      </c>
      <c r="D200" s="125">
        <v>5000</v>
      </c>
      <c r="E200" s="125">
        <v>5000</v>
      </c>
      <c r="F200" s="125">
        <v>5000</v>
      </c>
      <c r="G200" s="125">
        <v>5000</v>
      </c>
      <c r="H200" s="125">
        <v>5000</v>
      </c>
    </row>
    <row r="201" spans="1:8" x14ac:dyDescent="0.25">
      <c r="A201" s="122" t="s">
        <v>393</v>
      </c>
      <c r="B201" s="123">
        <v>11321</v>
      </c>
      <c r="C201" s="123">
        <v>12222</v>
      </c>
      <c r="D201" s="125">
        <v>3000</v>
      </c>
      <c r="E201" s="125">
        <v>3000</v>
      </c>
      <c r="F201" s="125">
        <v>3000</v>
      </c>
      <c r="G201" s="125">
        <v>3000</v>
      </c>
      <c r="H201" s="125">
        <v>3000</v>
      </c>
    </row>
    <row r="202" spans="1:8" x14ac:dyDescent="0.25">
      <c r="A202" s="122" t="s">
        <v>394</v>
      </c>
      <c r="B202" s="123">
        <v>77369</v>
      </c>
      <c r="C202" s="123">
        <v>60755</v>
      </c>
      <c r="D202" s="125">
        <v>35000</v>
      </c>
      <c r="E202" s="125">
        <v>35000</v>
      </c>
      <c r="F202" s="125">
        <v>35000</v>
      </c>
      <c r="G202" s="125">
        <v>35000</v>
      </c>
      <c r="H202" s="125">
        <v>35000</v>
      </c>
    </row>
    <row r="203" spans="1:8" x14ac:dyDescent="0.25">
      <c r="A203" s="122" t="s">
        <v>395</v>
      </c>
      <c r="B203" s="123">
        <v>62547</v>
      </c>
      <c r="C203" s="123">
        <v>52934</v>
      </c>
      <c r="D203" s="125">
        <v>0</v>
      </c>
      <c r="E203" s="125">
        <v>0</v>
      </c>
      <c r="F203" s="125">
        <v>0</v>
      </c>
      <c r="G203" s="125">
        <v>0</v>
      </c>
      <c r="H203" s="125">
        <v>0</v>
      </c>
    </row>
    <row r="204" spans="1:8" ht="18.75" customHeight="1" x14ac:dyDescent="0.25">
      <c r="A204" s="122" t="s">
        <v>396</v>
      </c>
      <c r="B204" s="123">
        <v>33822</v>
      </c>
      <c r="C204" s="123">
        <v>52236</v>
      </c>
      <c r="D204" s="125">
        <v>21494</v>
      </c>
      <c r="E204" s="125">
        <v>20715</v>
      </c>
      <c r="F204" s="125">
        <v>17975</v>
      </c>
      <c r="G204" s="125">
        <v>16807</v>
      </c>
      <c r="H204" s="125">
        <v>29898</v>
      </c>
    </row>
    <row r="205" spans="1:8" ht="18.75" customHeight="1" thickBot="1" x14ac:dyDescent="0.3">
      <c r="A205" s="142" t="s">
        <v>403</v>
      </c>
      <c r="B205" s="143">
        <v>3795</v>
      </c>
      <c r="C205" s="143">
        <v>5444</v>
      </c>
      <c r="D205" s="144">
        <v>5515</v>
      </c>
      <c r="E205" s="144">
        <v>4340</v>
      </c>
      <c r="F205" s="144">
        <v>2727</v>
      </c>
      <c r="G205" s="144">
        <v>1012</v>
      </c>
      <c r="H205" s="144">
        <v>1000</v>
      </c>
    </row>
    <row r="206" spans="1:8" ht="16.5" thickTop="1" x14ac:dyDescent="0.25">
      <c r="A206" s="122"/>
      <c r="B206" s="119"/>
      <c r="D206" s="125"/>
      <c r="E206" s="125"/>
      <c r="F206" s="125"/>
      <c r="G206" s="125"/>
      <c r="H206" s="125"/>
    </row>
    <row r="207" spans="1:8" x14ac:dyDescent="0.25">
      <c r="A207" s="126" t="s">
        <v>413</v>
      </c>
      <c r="B207" s="119">
        <v>1088469</v>
      </c>
      <c r="C207" s="119">
        <v>1208477</v>
      </c>
      <c r="D207" s="127">
        <v>957774</v>
      </c>
      <c r="E207" s="127">
        <v>1023481</v>
      </c>
      <c r="F207" s="127">
        <v>1133809</v>
      </c>
      <c r="G207" s="127">
        <v>1228649</v>
      </c>
      <c r="H207" s="127">
        <v>1281597</v>
      </c>
    </row>
    <row r="208" spans="1:8" x14ac:dyDescent="0.25">
      <c r="A208" s="122" t="s">
        <v>337</v>
      </c>
      <c r="B208" s="123"/>
      <c r="D208" s="125"/>
      <c r="E208" s="125"/>
      <c r="F208" s="125"/>
      <c r="G208" s="125"/>
      <c r="H208" s="125"/>
    </row>
    <row r="209" spans="1:8" x14ac:dyDescent="0.25">
      <c r="A209" s="122" t="s">
        <v>414</v>
      </c>
      <c r="B209" s="123">
        <v>992378</v>
      </c>
      <c r="C209" s="123">
        <v>1100387</v>
      </c>
      <c r="D209" s="125">
        <v>868410</v>
      </c>
      <c r="E209" s="125">
        <v>932868</v>
      </c>
      <c r="F209" s="125">
        <v>1031991</v>
      </c>
      <c r="G209" s="125">
        <v>1117274</v>
      </c>
      <c r="H209" s="125">
        <v>1162682</v>
      </c>
    </row>
    <row r="210" spans="1:8" x14ac:dyDescent="0.25">
      <c r="A210" s="122" t="s">
        <v>415</v>
      </c>
      <c r="B210" s="123">
        <v>45127</v>
      </c>
      <c r="C210" s="123">
        <v>49658</v>
      </c>
      <c r="D210" s="125">
        <v>42150</v>
      </c>
      <c r="E210" s="125">
        <v>45279</v>
      </c>
      <c r="F210" s="125">
        <v>50090</v>
      </c>
      <c r="G210" s="125">
        <v>54229</v>
      </c>
      <c r="H210" s="125">
        <v>56433</v>
      </c>
    </row>
    <row r="211" spans="1:8" x14ac:dyDescent="0.25">
      <c r="A211" s="122" t="s">
        <v>416</v>
      </c>
      <c r="B211" s="123">
        <v>2666</v>
      </c>
      <c r="C211" s="123">
        <v>2111</v>
      </c>
      <c r="D211" s="125">
        <v>1030</v>
      </c>
      <c r="E211" s="125">
        <v>1106</v>
      </c>
      <c r="F211" s="125">
        <v>1224</v>
      </c>
      <c r="G211" s="125">
        <v>1325</v>
      </c>
      <c r="H211" s="125">
        <v>1379</v>
      </c>
    </row>
    <row r="212" spans="1:8" x14ac:dyDescent="0.25">
      <c r="A212" s="122" t="s">
        <v>417</v>
      </c>
      <c r="B212" s="123">
        <v>47707</v>
      </c>
      <c r="C212" s="123">
        <v>55563</v>
      </c>
      <c r="D212" s="125">
        <v>45674</v>
      </c>
      <c r="E212" s="125">
        <v>43557</v>
      </c>
      <c r="F212" s="125">
        <v>49717</v>
      </c>
      <c r="G212" s="125">
        <v>54857</v>
      </c>
      <c r="H212" s="125">
        <v>59920</v>
      </c>
    </row>
    <row r="213" spans="1:8" x14ac:dyDescent="0.25">
      <c r="A213" s="122" t="s">
        <v>418</v>
      </c>
      <c r="B213" s="123">
        <v>591</v>
      </c>
      <c r="C213" s="123">
        <v>758</v>
      </c>
      <c r="D213" s="125">
        <v>510</v>
      </c>
      <c r="E213" s="125">
        <v>671</v>
      </c>
      <c r="F213" s="125">
        <v>787</v>
      </c>
      <c r="G213" s="125">
        <v>964</v>
      </c>
      <c r="H213" s="125">
        <v>1183</v>
      </c>
    </row>
    <row r="214" spans="1:8" ht="16.5" thickBot="1" x14ac:dyDescent="0.3">
      <c r="A214" s="142"/>
      <c r="B214" s="143"/>
      <c r="C214" s="143"/>
      <c r="D214" s="144"/>
      <c r="E214" s="144"/>
      <c r="F214" s="144"/>
      <c r="G214" s="144"/>
      <c r="H214" s="144"/>
    </row>
    <row r="215" spans="1:8" ht="16.5" thickTop="1" x14ac:dyDescent="0.25">
      <c r="A215" s="145" t="s">
        <v>419</v>
      </c>
      <c r="B215" s="119">
        <v>1115844</v>
      </c>
      <c r="C215" s="119">
        <v>1235463</v>
      </c>
      <c r="D215" s="127">
        <v>984686</v>
      </c>
      <c r="E215" s="127">
        <v>1057119</v>
      </c>
      <c r="F215" s="127">
        <v>1169303</v>
      </c>
      <c r="G215" s="127">
        <v>1265897</v>
      </c>
      <c r="H215" s="127">
        <v>1320678</v>
      </c>
    </row>
    <row r="216" spans="1:8" x14ac:dyDescent="0.25">
      <c r="A216" s="122" t="s">
        <v>337</v>
      </c>
      <c r="B216" s="123"/>
      <c r="C216" s="123"/>
      <c r="D216" s="125"/>
      <c r="E216" s="125"/>
      <c r="F216" s="125"/>
      <c r="G216" s="125"/>
      <c r="H216" s="125"/>
    </row>
    <row r="217" spans="1:8" x14ac:dyDescent="0.25">
      <c r="A217" s="122" t="s">
        <v>420</v>
      </c>
      <c r="B217" s="123">
        <v>1037571</v>
      </c>
      <c r="C217" s="123">
        <v>1149277</v>
      </c>
      <c r="D217" s="125">
        <v>909311</v>
      </c>
      <c r="E217" s="125">
        <v>976805</v>
      </c>
      <c r="F217" s="125">
        <v>1080597</v>
      </c>
      <c r="G217" s="125">
        <v>1169896</v>
      </c>
      <c r="H217" s="125">
        <v>1217442</v>
      </c>
    </row>
    <row r="218" spans="1:8" x14ac:dyDescent="0.25">
      <c r="A218" s="122" t="s">
        <v>421</v>
      </c>
      <c r="B218" s="123">
        <v>47604</v>
      </c>
      <c r="C218" s="123">
        <v>55435</v>
      </c>
      <c r="D218" s="125">
        <v>45561</v>
      </c>
      <c r="E218" s="125">
        <v>43448</v>
      </c>
      <c r="F218" s="125">
        <v>49592</v>
      </c>
      <c r="G218" s="125">
        <v>54720</v>
      </c>
      <c r="H218" s="125">
        <v>59770</v>
      </c>
    </row>
    <row r="219" spans="1:8" x14ac:dyDescent="0.25">
      <c r="A219" s="122" t="s">
        <v>422</v>
      </c>
      <c r="B219" s="123">
        <v>591</v>
      </c>
      <c r="C219" s="123">
        <v>758</v>
      </c>
      <c r="D219" s="125">
        <v>510</v>
      </c>
      <c r="E219" s="125">
        <v>671</v>
      </c>
      <c r="F219" s="125">
        <v>787</v>
      </c>
      <c r="G219" s="125">
        <v>964</v>
      </c>
      <c r="H219" s="125">
        <v>1183</v>
      </c>
    </row>
    <row r="220" spans="1:8" x14ac:dyDescent="0.25">
      <c r="A220" s="122" t="s">
        <v>423</v>
      </c>
      <c r="B220" s="123">
        <v>-1</v>
      </c>
      <c r="C220" s="123">
        <v>-3</v>
      </c>
      <c r="D220" s="125">
        <v>0</v>
      </c>
      <c r="E220" s="125"/>
      <c r="F220" s="125"/>
      <c r="G220" s="125"/>
      <c r="H220" s="125"/>
    </row>
    <row r="221" spans="1:8" ht="16.5" thickBot="1" x14ac:dyDescent="0.3">
      <c r="A221" s="142" t="s">
        <v>424</v>
      </c>
      <c r="B221" s="143">
        <v>30079</v>
      </c>
      <c r="C221" s="143">
        <v>29996</v>
      </c>
      <c r="D221" s="144">
        <v>29304</v>
      </c>
      <c r="E221" s="144">
        <v>36195</v>
      </c>
      <c r="F221" s="144">
        <v>38327</v>
      </c>
      <c r="G221" s="144">
        <v>40317</v>
      </c>
      <c r="H221" s="144">
        <v>42283</v>
      </c>
    </row>
    <row r="222" spans="1:8" ht="16.5" thickTop="1" x14ac:dyDescent="0.25">
      <c r="A222" s="112"/>
      <c r="B222" s="112"/>
      <c r="C222" s="146"/>
      <c r="D222" s="107"/>
      <c r="E222" s="107"/>
      <c r="F222" s="107"/>
      <c r="G222" s="107"/>
      <c r="H222" s="107"/>
    </row>
    <row r="223" spans="1:8" x14ac:dyDescent="0.25">
      <c r="A223" s="98" t="s">
        <v>425</v>
      </c>
      <c r="B223" s="99"/>
      <c r="C223" s="107"/>
      <c r="D223" s="107"/>
      <c r="E223" s="100"/>
      <c r="F223" s="100"/>
      <c r="G223" s="100"/>
      <c r="H223" s="101"/>
    </row>
    <row r="224" spans="1:8" x14ac:dyDescent="0.25">
      <c r="A224" s="102" t="s">
        <v>489</v>
      </c>
      <c r="C224" s="146"/>
      <c r="D224" s="107"/>
      <c r="E224" s="107"/>
      <c r="F224" s="107"/>
      <c r="G224" s="107"/>
      <c r="H224" s="107"/>
    </row>
    <row r="225" spans="1:8" x14ac:dyDescent="0.25">
      <c r="A225" s="147" t="s">
        <v>426</v>
      </c>
      <c r="B225" s="103"/>
      <c r="C225" s="146"/>
      <c r="D225" s="107"/>
      <c r="E225" s="107"/>
      <c r="F225" s="107"/>
      <c r="G225" s="107"/>
      <c r="H225" s="107"/>
    </row>
    <row r="226" spans="1:8" x14ac:dyDescent="0.25">
      <c r="A226" s="147" t="s">
        <v>427</v>
      </c>
      <c r="B226" s="103"/>
      <c r="C226" s="146"/>
      <c r="D226" s="107"/>
      <c r="E226" s="107"/>
      <c r="F226" s="107"/>
      <c r="G226" s="107"/>
      <c r="H226" s="107"/>
    </row>
    <row r="227" spans="1:8" x14ac:dyDescent="0.25">
      <c r="E227" s="113"/>
      <c r="F227" s="113"/>
      <c r="G227" s="113"/>
      <c r="H227" s="113"/>
    </row>
  </sheetData>
  <mergeCells count="7">
    <mergeCell ref="F6:F7"/>
    <mergeCell ref="G6:H6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40" fitToHeight="2" orientation="portrait" r:id="rId1"/>
  <rowBreaks count="1" manualBreakCount="1"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0"/>
  <sheetViews>
    <sheetView view="pageBreakPreview" topLeftCell="A16" zoomScale="60" zoomScaleNormal="100" workbookViewId="0">
      <selection activeCell="D29" sqref="D29"/>
    </sheetView>
  </sheetViews>
  <sheetFormatPr defaultColWidth="8.140625" defaultRowHeight="15" x14ac:dyDescent="0.25"/>
  <cols>
    <col min="1" max="1" width="1.140625" style="172" customWidth="1"/>
    <col min="2" max="2" width="9.140625" style="172" customWidth="1"/>
    <col min="3" max="3" width="55.7109375" style="172" customWidth="1"/>
    <col min="4" max="7" width="16" style="172" bestFit="1" customWidth="1"/>
    <col min="8" max="8" width="5.140625" style="175" customWidth="1"/>
    <col min="9" max="16384" width="8.140625" style="172"/>
  </cols>
  <sheetData>
    <row r="1" spans="2:8" ht="13.9" customHeight="1" x14ac:dyDescent="0.25">
      <c r="B1" s="171"/>
      <c r="C1" s="171"/>
      <c r="F1" s="173"/>
      <c r="G1" s="174" t="s">
        <v>481</v>
      </c>
      <c r="H1" s="172"/>
    </row>
    <row r="2" spans="2:8" ht="13.9" customHeight="1" x14ac:dyDescent="0.25">
      <c r="B2" s="171"/>
      <c r="C2" s="171"/>
      <c r="H2" s="172"/>
    </row>
    <row r="3" spans="2:8" x14ac:dyDescent="0.25">
      <c r="B3" s="104" t="s">
        <v>490</v>
      </c>
      <c r="E3" s="173"/>
      <c r="F3" s="173"/>
    </row>
    <row r="4" spans="2:8" x14ac:dyDescent="0.25">
      <c r="D4" s="176"/>
      <c r="E4" s="173"/>
      <c r="F4" s="173"/>
      <c r="G4" s="173"/>
      <c r="H4" s="177"/>
    </row>
    <row r="5" spans="2:8" ht="42.75" customHeight="1" x14ac:dyDescent="0.25">
      <c r="B5" s="178" t="s">
        <v>418</v>
      </c>
      <c r="C5" s="178"/>
      <c r="D5" s="178" t="s">
        <v>428</v>
      </c>
      <c r="E5" s="178"/>
      <c r="F5" s="178"/>
      <c r="G5" s="178"/>
      <c r="H5" s="179"/>
    </row>
    <row r="6" spans="2:8" ht="16.5" customHeight="1" x14ac:dyDescent="0.25">
      <c r="B6" s="180" t="s">
        <v>429</v>
      </c>
      <c r="C6" s="181"/>
      <c r="D6" s="182" t="s">
        <v>430</v>
      </c>
      <c r="E6" s="182" t="s">
        <v>431</v>
      </c>
      <c r="F6" s="182" t="s">
        <v>432</v>
      </c>
      <c r="G6" s="182" t="s">
        <v>433</v>
      </c>
      <c r="H6" s="183"/>
    </row>
    <row r="7" spans="2:8" ht="9.75" customHeight="1" x14ac:dyDescent="0.25">
      <c r="B7" s="184"/>
      <c r="C7" s="185"/>
      <c r="D7" s="186">
        <v>7</v>
      </c>
      <c r="E7" s="186">
        <v>8</v>
      </c>
      <c r="F7" s="186">
        <v>9</v>
      </c>
      <c r="G7" s="186">
        <v>10</v>
      </c>
      <c r="H7" s="187"/>
    </row>
    <row r="8" spans="2:8" x14ac:dyDescent="0.25">
      <c r="B8" s="188" t="s">
        <v>434</v>
      </c>
      <c r="C8" s="189"/>
      <c r="D8" s="190">
        <f>D9+D16+D17+D19</f>
        <v>15280874779</v>
      </c>
      <c r="E8" s="190">
        <f t="shared" ref="E8:F8" si="0">E9+E16+E17+E19</f>
        <v>16028725165</v>
      </c>
      <c r="F8" s="190">
        <f t="shared" si="0"/>
        <v>16924367047</v>
      </c>
      <c r="G8" s="190">
        <f>G9+G16+G17+G19</f>
        <v>17279953568.400002</v>
      </c>
      <c r="H8" s="191"/>
    </row>
    <row r="9" spans="2:8" x14ac:dyDescent="0.25">
      <c r="B9" s="192">
        <v>100</v>
      </c>
      <c r="C9" s="193" t="s">
        <v>435</v>
      </c>
      <c r="D9" s="194">
        <f>SUM(D10:D15)</f>
        <v>11671973407</v>
      </c>
      <c r="E9" s="194">
        <f t="shared" ref="E9:G9" si="1">SUM(E10:E15)</f>
        <v>12300365271</v>
      </c>
      <c r="F9" s="194">
        <f t="shared" si="1"/>
        <v>12930239482</v>
      </c>
      <c r="G9" s="194">
        <f t="shared" si="1"/>
        <v>13566358884</v>
      </c>
      <c r="H9" s="191"/>
    </row>
    <row r="10" spans="2:8" x14ac:dyDescent="0.25">
      <c r="B10" s="195"/>
      <c r="C10" s="196" t="s">
        <v>436</v>
      </c>
      <c r="D10" s="197">
        <v>10790151000</v>
      </c>
      <c r="E10" s="197">
        <v>11568392000</v>
      </c>
      <c r="F10" s="197">
        <v>12160013000</v>
      </c>
      <c r="G10" s="197">
        <v>12760575000</v>
      </c>
      <c r="H10" s="198"/>
    </row>
    <row r="11" spans="2:8" x14ac:dyDescent="0.25">
      <c r="B11" s="195"/>
      <c r="C11" s="199" t="s">
        <v>437</v>
      </c>
      <c r="D11" s="197">
        <v>420076000</v>
      </c>
      <c r="E11" s="197">
        <v>218730000</v>
      </c>
      <c r="F11" s="197">
        <v>218772000</v>
      </c>
      <c r="G11" s="197">
        <v>218238000</v>
      </c>
      <c r="H11" s="198"/>
    </row>
    <row r="12" spans="2:8" x14ac:dyDescent="0.25">
      <c r="B12" s="195"/>
      <c r="C12" s="200" t="s">
        <v>438</v>
      </c>
      <c r="D12" s="197">
        <v>0</v>
      </c>
      <c r="E12" s="197">
        <v>0</v>
      </c>
      <c r="F12" s="197">
        <v>0</v>
      </c>
      <c r="G12" s="197">
        <v>0</v>
      </c>
      <c r="H12" s="198"/>
    </row>
    <row r="13" spans="2:8" x14ac:dyDescent="0.25">
      <c r="B13" s="195"/>
      <c r="C13" s="200" t="s">
        <v>439</v>
      </c>
      <c r="D13" s="197">
        <v>444773432</v>
      </c>
      <c r="E13" s="197">
        <v>495396502</v>
      </c>
      <c r="F13" s="197">
        <v>532265843</v>
      </c>
      <c r="G13" s="197">
        <v>566711490</v>
      </c>
      <c r="H13" s="198"/>
    </row>
    <row r="14" spans="2:8" x14ac:dyDescent="0.25">
      <c r="B14" s="201"/>
      <c r="C14" s="202" t="s">
        <v>440</v>
      </c>
      <c r="D14" s="197">
        <v>5060975</v>
      </c>
      <c r="E14" s="197">
        <v>5934769</v>
      </c>
      <c r="F14" s="197">
        <v>7276639</v>
      </c>
      <c r="G14" s="197">
        <v>8922394</v>
      </c>
      <c r="H14" s="203"/>
    </row>
    <row r="15" spans="2:8" x14ac:dyDescent="0.25">
      <c r="B15" s="204"/>
      <c r="C15" s="205" t="s">
        <v>441</v>
      </c>
      <c r="D15" s="206">
        <v>11912000</v>
      </c>
      <c r="E15" s="206">
        <v>11912000</v>
      </c>
      <c r="F15" s="206">
        <v>11912000</v>
      </c>
      <c r="G15" s="206">
        <v>11912000</v>
      </c>
      <c r="H15" s="203"/>
    </row>
    <row r="16" spans="2:8" x14ac:dyDescent="0.25">
      <c r="B16" s="192">
        <v>200</v>
      </c>
      <c r="C16" s="193" t="s">
        <v>265</v>
      </c>
      <c r="D16" s="194">
        <v>35500000</v>
      </c>
      <c r="E16" s="194">
        <v>35600000</v>
      </c>
      <c r="F16" s="194">
        <v>35600000</v>
      </c>
      <c r="G16" s="194">
        <v>35795145</v>
      </c>
      <c r="H16" s="191"/>
    </row>
    <row r="17" spans="2:8" x14ac:dyDescent="0.25">
      <c r="B17" s="207">
        <v>300</v>
      </c>
      <c r="C17" s="208" t="s">
        <v>442</v>
      </c>
      <c r="D17" s="194">
        <f>D18</f>
        <v>2720000000</v>
      </c>
      <c r="E17" s="194">
        <f t="shared" ref="E17:G17" si="2">E18</f>
        <v>2750000000</v>
      </c>
      <c r="F17" s="194">
        <f t="shared" si="2"/>
        <v>2700000000</v>
      </c>
      <c r="G17" s="194">
        <f t="shared" si="2"/>
        <v>2350000000</v>
      </c>
      <c r="H17" s="191"/>
    </row>
    <row r="18" spans="2:8" x14ac:dyDescent="0.25">
      <c r="B18" s="195">
        <v>312001</v>
      </c>
      <c r="C18" s="196" t="s">
        <v>443</v>
      </c>
      <c r="D18" s="206">
        <v>2720000000</v>
      </c>
      <c r="E18" s="206">
        <v>2750000000</v>
      </c>
      <c r="F18" s="206">
        <v>2700000000</v>
      </c>
      <c r="G18" s="206">
        <v>2350000000</v>
      </c>
      <c r="H18" s="198"/>
    </row>
    <row r="19" spans="2:8" x14ac:dyDescent="0.25">
      <c r="B19" s="209">
        <v>400</v>
      </c>
      <c r="C19" s="210" t="s">
        <v>444</v>
      </c>
      <c r="D19" s="211">
        <f>D20+D21</f>
        <v>853401372</v>
      </c>
      <c r="E19" s="211">
        <f t="shared" ref="E19:G19" si="3">E20+E21</f>
        <v>942759894</v>
      </c>
      <c r="F19" s="211">
        <f t="shared" si="3"/>
        <v>1258527565</v>
      </c>
      <c r="G19" s="211">
        <f t="shared" si="3"/>
        <v>1327799539.3999996</v>
      </c>
      <c r="H19" s="212"/>
    </row>
    <row r="20" spans="2:8" x14ac:dyDescent="0.25">
      <c r="B20" s="213">
        <v>411</v>
      </c>
      <c r="C20" s="214" t="s">
        <v>445</v>
      </c>
      <c r="D20" s="197">
        <v>8651372</v>
      </c>
      <c r="E20" s="197">
        <v>8698126</v>
      </c>
      <c r="F20" s="197">
        <v>8745132</v>
      </c>
      <c r="G20" s="197">
        <v>8792392</v>
      </c>
      <c r="H20" s="198"/>
    </row>
    <row r="21" spans="2:8" x14ac:dyDescent="0.25">
      <c r="B21" s="195">
        <v>453</v>
      </c>
      <c r="C21" s="196" t="s">
        <v>291</v>
      </c>
      <c r="D21" s="197">
        <v>844750000</v>
      </c>
      <c r="E21" s="197">
        <v>934061768</v>
      </c>
      <c r="F21" s="197">
        <v>1249782433</v>
      </c>
      <c r="G21" s="197">
        <v>1319007147.3999996</v>
      </c>
      <c r="H21" s="198"/>
    </row>
    <row r="22" spans="2:8" x14ac:dyDescent="0.25">
      <c r="B22" s="195">
        <v>456</v>
      </c>
      <c r="C22" s="215" t="s">
        <v>446</v>
      </c>
      <c r="D22" s="197"/>
      <c r="E22" s="197"/>
      <c r="F22" s="197"/>
      <c r="G22" s="197"/>
      <c r="H22" s="198"/>
    </row>
    <row r="23" spans="2:8" x14ac:dyDescent="0.25">
      <c r="B23" s="216"/>
      <c r="C23" s="217"/>
      <c r="D23" s="218"/>
      <c r="E23" s="218"/>
      <c r="F23" s="218"/>
      <c r="G23" s="218"/>
      <c r="H23" s="219"/>
    </row>
    <row r="24" spans="2:8" x14ac:dyDescent="0.25">
      <c r="B24" s="188" t="s">
        <v>447</v>
      </c>
      <c r="C24" s="189"/>
      <c r="D24" s="190">
        <f>D25+D26+D34</f>
        <v>14346813011</v>
      </c>
      <c r="E24" s="190">
        <f t="shared" ref="E24:G24" si="4">E25+E26+E34</f>
        <v>14778942732</v>
      </c>
      <c r="F24" s="190">
        <f t="shared" si="4"/>
        <v>15605359899.6</v>
      </c>
      <c r="G24" s="190">
        <f t="shared" si="4"/>
        <v>15936900834.629999</v>
      </c>
      <c r="H24" s="191"/>
    </row>
    <row r="25" spans="2:8" x14ac:dyDescent="0.25">
      <c r="B25" s="207" t="s">
        <v>448</v>
      </c>
      <c r="C25" s="208" t="s">
        <v>449</v>
      </c>
      <c r="D25" s="194">
        <v>14042134675</v>
      </c>
      <c r="E25" s="194">
        <v>14453907771</v>
      </c>
      <c r="F25" s="194">
        <v>15261593701</v>
      </c>
      <c r="G25" s="194">
        <v>15588489722</v>
      </c>
      <c r="H25" s="191"/>
    </row>
    <row r="26" spans="2:8" x14ac:dyDescent="0.25">
      <c r="B26" s="207"/>
      <c r="C26" s="208" t="s">
        <v>450</v>
      </c>
      <c r="D26" s="194">
        <f>D27+D32</f>
        <v>264287460</v>
      </c>
      <c r="E26" s="194">
        <f t="shared" ref="E26:G26" si="5">E27+E32</f>
        <v>282183000</v>
      </c>
      <c r="F26" s="194">
        <f t="shared" si="5"/>
        <v>298600618.60000002</v>
      </c>
      <c r="G26" s="194">
        <f t="shared" si="5"/>
        <v>300947833.63</v>
      </c>
      <c r="H26" s="191"/>
    </row>
    <row r="27" spans="2:8" x14ac:dyDescent="0.25">
      <c r="B27" s="220">
        <v>600</v>
      </c>
      <c r="C27" s="221" t="s">
        <v>308</v>
      </c>
      <c r="D27" s="222">
        <f>D28+D29+D30+D31</f>
        <v>256929460</v>
      </c>
      <c r="E27" s="222">
        <f t="shared" ref="E27:G27" si="6">E28+E29+E30+E31</f>
        <v>274510000</v>
      </c>
      <c r="F27" s="222">
        <f t="shared" si="6"/>
        <v>290927618.60000002</v>
      </c>
      <c r="G27" s="222">
        <f t="shared" si="6"/>
        <v>293274833.63</v>
      </c>
      <c r="H27" s="223"/>
    </row>
    <row r="28" spans="2:8" x14ac:dyDescent="0.25">
      <c r="B28" s="220">
        <v>610</v>
      </c>
      <c r="C28" s="221" t="s">
        <v>38</v>
      </c>
      <c r="D28" s="222">
        <v>121046000</v>
      </c>
      <c r="E28" s="222">
        <v>128067000</v>
      </c>
      <c r="F28" s="222">
        <v>132474000</v>
      </c>
      <c r="G28" s="222">
        <v>134625000</v>
      </c>
      <c r="H28" s="223"/>
    </row>
    <row r="29" spans="2:8" x14ac:dyDescent="0.25">
      <c r="B29" s="220">
        <v>620</v>
      </c>
      <c r="C29" s="221" t="s">
        <v>50</v>
      </c>
      <c r="D29" s="222">
        <v>47813460</v>
      </c>
      <c r="E29" s="222">
        <v>50587000</v>
      </c>
      <c r="F29" s="222">
        <v>52327000</v>
      </c>
      <c r="G29" s="222">
        <v>53177000</v>
      </c>
      <c r="H29" s="223"/>
    </row>
    <row r="30" spans="2:8" x14ac:dyDescent="0.25">
      <c r="B30" s="220">
        <v>630</v>
      </c>
      <c r="C30" s="221" t="s">
        <v>74</v>
      </c>
      <c r="D30" s="222">
        <v>82296000</v>
      </c>
      <c r="E30" s="222">
        <v>89696000</v>
      </c>
      <c r="F30" s="222">
        <v>99816618.600000009</v>
      </c>
      <c r="G30" s="222">
        <v>99072833.63000001</v>
      </c>
      <c r="H30" s="223"/>
    </row>
    <row r="31" spans="2:8" x14ac:dyDescent="0.25">
      <c r="B31" s="220">
        <v>640</v>
      </c>
      <c r="C31" s="221" t="s">
        <v>166</v>
      </c>
      <c r="D31" s="222">
        <v>5774000</v>
      </c>
      <c r="E31" s="222">
        <v>6160000</v>
      </c>
      <c r="F31" s="222">
        <v>6310000</v>
      </c>
      <c r="G31" s="222">
        <v>6400000</v>
      </c>
      <c r="H31" s="223"/>
    </row>
    <row r="32" spans="2:8" x14ac:dyDescent="0.25">
      <c r="B32" s="220">
        <v>700</v>
      </c>
      <c r="C32" s="221" t="s">
        <v>451</v>
      </c>
      <c r="D32" s="222">
        <f>D33</f>
        <v>7358000</v>
      </c>
      <c r="E32" s="222">
        <f t="shared" ref="E32:G32" si="7">E33</f>
        <v>7673000</v>
      </c>
      <c r="F32" s="222">
        <f t="shared" si="7"/>
        <v>7673000</v>
      </c>
      <c r="G32" s="222">
        <f t="shared" si="7"/>
        <v>7673000</v>
      </c>
      <c r="H32" s="223"/>
    </row>
    <row r="33" spans="2:8" x14ac:dyDescent="0.25">
      <c r="B33" s="220">
        <v>710</v>
      </c>
      <c r="C33" s="221" t="s">
        <v>184</v>
      </c>
      <c r="D33" s="222">
        <v>7358000</v>
      </c>
      <c r="E33" s="222">
        <v>7673000</v>
      </c>
      <c r="F33" s="222">
        <v>7673000</v>
      </c>
      <c r="G33" s="222">
        <v>7673000</v>
      </c>
      <c r="H33" s="223"/>
    </row>
    <row r="34" spans="2:8" x14ac:dyDescent="0.25">
      <c r="B34" s="207">
        <v>800</v>
      </c>
      <c r="C34" s="224" t="s">
        <v>452</v>
      </c>
      <c r="D34" s="194">
        <f>D35+D36</f>
        <v>40390876</v>
      </c>
      <c r="E34" s="194">
        <f t="shared" ref="E34:G34" si="8">E35+E36</f>
        <v>42851961</v>
      </c>
      <c r="F34" s="194">
        <f t="shared" si="8"/>
        <v>45165580</v>
      </c>
      <c r="G34" s="194">
        <f t="shared" si="8"/>
        <v>47463279</v>
      </c>
      <c r="H34" s="191"/>
    </row>
    <row r="35" spans="2:8" x14ac:dyDescent="0.25">
      <c r="B35" s="225">
        <v>813</v>
      </c>
      <c r="C35" s="226" t="s">
        <v>453</v>
      </c>
      <c r="D35" s="197">
        <v>40365876</v>
      </c>
      <c r="E35" s="197">
        <v>42826961</v>
      </c>
      <c r="F35" s="197">
        <v>45140580</v>
      </c>
      <c r="G35" s="197">
        <v>47438279</v>
      </c>
      <c r="H35" s="198"/>
    </row>
    <row r="36" spans="2:8" x14ac:dyDescent="0.25">
      <c r="B36" s="227">
        <v>819</v>
      </c>
      <c r="C36" s="228" t="s">
        <v>454</v>
      </c>
      <c r="D36" s="197">
        <v>25000</v>
      </c>
      <c r="E36" s="197">
        <v>25000</v>
      </c>
      <c r="F36" s="197">
        <v>25000</v>
      </c>
      <c r="G36" s="197">
        <v>25000</v>
      </c>
      <c r="H36" s="198"/>
    </row>
    <row r="37" spans="2:8" x14ac:dyDescent="0.25">
      <c r="B37" s="200"/>
      <c r="C37" s="229"/>
      <c r="D37" s="206"/>
      <c r="E37" s="206"/>
      <c r="F37" s="206"/>
      <c r="G37" s="206"/>
      <c r="H37" s="203"/>
    </row>
    <row r="38" spans="2:8" x14ac:dyDescent="0.25">
      <c r="B38" s="188" t="s">
        <v>455</v>
      </c>
      <c r="C38" s="189"/>
      <c r="D38" s="190">
        <f>D8-D24</f>
        <v>934061768</v>
      </c>
      <c r="E38" s="190">
        <f>E8-E24</f>
        <v>1249782433</v>
      </c>
      <c r="F38" s="190">
        <f>F8-F24</f>
        <v>1319007147.3999996</v>
      </c>
      <c r="G38" s="190">
        <f>G8-G24</f>
        <v>1343052733.7700024</v>
      </c>
      <c r="H38" s="191"/>
    </row>
    <row r="39" spans="2:8" x14ac:dyDescent="0.25">
      <c r="B39" s="230" t="s">
        <v>456</v>
      </c>
      <c r="C39" s="231"/>
      <c r="D39" s="194">
        <f>D40+D41</f>
        <v>-813010496</v>
      </c>
      <c r="E39" s="194">
        <f>E40+E41</f>
        <v>-899907933</v>
      </c>
      <c r="F39" s="194">
        <f>F40+F41</f>
        <v>-1213361985</v>
      </c>
      <c r="G39" s="194">
        <f>G40+G41</f>
        <v>-1280336260.3999996</v>
      </c>
      <c r="H39" s="191"/>
    </row>
    <row r="40" spans="2:8" x14ac:dyDescent="0.25">
      <c r="B40" s="232" t="s">
        <v>457</v>
      </c>
      <c r="C40" s="233"/>
      <c r="D40" s="197">
        <f>-D19</f>
        <v>-853401372</v>
      </c>
      <c r="E40" s="197">
        <f>-E19</f>
        <v>-942759894</v>
      </c>
      <c r="F40" s="197">
        <f>-F19</f>
        <v>-1258527565</v>
      </c>
      <c r="G40" s="197">
        <f>-G19</f>
        <v>-1327799539.3999996</v>
      </c>
      <c r="H40" s="198"/>
    </row>
    <row r="41" spans="2:8" x14ac:dyDescent="0.25">
      <c r="B41" s="232" t="s">
        <v>458</v>
      </c>
      <c r="C41" s="233"/>
      <c r="D41" s="197">
        <f>D34</f>
        <v>40390876</v>
      </c>
      <c r="E41" s="197">
        <f>E34</f>
        <v>42851961</v>
      </c>
      <c r="F41" s="197">
        <f>F34</f>
        <v>45165580</v>
      </c>
      <c r="G41" s="197">
        <f>G34</f>
        <v>47463279</v>
      </c>
      <c r="H41" s="198"/>
    </row>
    <row r="42" spans="2:8" x14ac:dyDescent="0.25">
      <c r="B42" s="230" t="s">
        <v>459</v>
      </c>
      <c r="C42" s="231"/>
      <c r="D42" s="194">
        <v>33605000</v>
      </c>
      <c r="E42" s="194">
        <v>34952000</v>
      </c>
      <c r="F42" s="194">
        <v>25381000</v>
      </c>
      <c r="G42" s="194">
        <v>19732000</v>
      </c>
      <c r="H42" s="191"/>
    </row>
    <row r="43" spans="2:8" x14ac:dyDescent="0.25">
      <c r="B43" s="234" t="s">
        <v>460</v>
      </c>
      <c r="C43" s="235"/>
      <c r="D43" s="194">
        <v>-902881</v>
      </c>
      <c r="E43" s="194">
        <v>-957930</v>
      </c>
      <c r="F43" s="194">
        <v>-1009679</v>
      </c>
      <c r="G43" s="194">
        <v>-1061073</v>
      </c>
      <c r="H43" s="191"/>
    </row>
    <row r="44" spans="2:8" x14ac:dyDescent="0.25">
      <c r="B44" s="230" t="s">
        <v>461</v>
      </c>
      <c r="C44" s="231"/>
      <c r="D44" s="194"/>
      <c r="E44" s="194"/>
      <c r="F44" s="194"/>
      <c r="G44" s="194"/>
      <c r="H44" s="191"/>
    </row>
    <row r="45" spans="2:8" x14ac:dyDescent="0.25">
      <c r="B45" s="230" t="s">
        <v>462</v>
      </c>
      <c r="C45" s="231"/>
      <c r="D45" s="236"/>
      <c r="E45" s="236"/>
      <c r="F45" s="236"/>
      <c r="G45" s="236"/>
      <c r="H45" s="237"/>
    </row>
    <row r="46" spans="2:8" x14ac:dyDescent="0.25">
      <c r="B46" s="230" t="s">
        <v>463</v>
      </c>
      <c r="C46" s="231"/>
      <c r="D46" s="236"/>
      <c r="E46" s="236"/>
      <c r="F46" s="236"/>
      <c r="G46" s="236"/>
      <c r="H46" s="237"/>
    </row>
    <row r="47" spans="2:8" x14ac:dyDescent="0.25">
      <c r="B47" s="230" t="s">
        <v>464</v>
      </c>
      <c r="C47" s="231"/>
      <c r="D47" s="236">
        <v>-166845258</v>
      </c>
      <c r="E47" s="236"/>
      <c r="F47" s="236"/>
      <c r="G47" s="236"/>
      <c r="H47" s="237"/>
    </row>
    <row r="48" spans="2:8" x14ac:dyDescent="0.25">
      <c r="B48" s="193" t="s">
        <v>465</v>
      </c>
      <c r="C48" s="238"/>
      <c r="D48" s="236">
        <v>-54098121</v>
      </c>
      <c r="E48" s="236">
        <v>-59238503</v>
      </c>
      <c r="F48" s="236">
        <v>-61977474</v>
      </c>
      <c r="G48" s="236">
        <v>-162639288</v>
      </c>
      <c r="H48" s="237"/>
    </row>
    <row r="49" spans="2:8" x14ac:dyDescent="0.25">
      <c r="B49" s="193" t="s">
        <v>466</v>
      </c>
      <c r="C49" s="238"/>
      <c r="D49" s="236">
        <v>59238503</v>
      </c>
      <c r="E49" s="236">
        <v>61977474</v>
      </c>
      <c r="F49" s="236">
        <v>162639288</v>
      </c>
      <c r="G49" s="236">
        <v>65319762</v>
      </c>
      <c r="H49" s="237"/>
    </row>
    <row r="50" spans="2:8" x14ac:dyDescent="0.25">
      <c r="B50" s="239" t="s">
        <v>467</v>
      </c>
      <c r="C50" s="240"/>
      <c r="D50" s="236">
        <v>0</v>
      </c>
      <c r="E50" s="236">
        <v>0</v>
      </c>
      <c r="F50" s="236">
        <v>0</v>
      </c>
      <c r="G50" s="236">
        <v>0</v>
      </c>
      <c r="H50" s="237"/>
    </row>
    <row r="51" spans="2:8" x14ac:dyDescent="0.25">
      <c r="B51" s="188" t="s">
        <v>468</v>
      </c>
      <c r="C51" s="189"/>
      <c r="D51" s="190">
        <f>D38+D39+D42+D43+D44+D45+D47+D48+D49+D50</f>
        <v>-7951485</v>
      </c>
      <c r="E51" s="190">
        <f>E38+E39+E42+E43+E44+E45+E47+E48+E49+E50</f>
        <v>386607541</v>
      </c>
      <c r="F51" s="190">
        <f>F38+F39+F42+F43+F44+F45+F47+F48+F49+F50</f>
        <v>230678297.39999962</v>
      </c>
      <c r="G51" s="190">
        <f>G38+G39+G42+G43+G44+G45+G47+G48+G49+G50</f>
        <v>-15932125.629997253</v>
      </c>
      <c r="H51" s="191"/>
    </row>
    <row r="52" spans="2:8" x14ac:dyDescent="0.25">
      <c r="B52" s="241"/>
      <c r="C52" s="241"/>
      <c r="D52" s="242"/>
      <c r="E52" s="242"/>
      <c r="F52" s="242"/>
      <c r="G52" s="242"/>
    </row>
    <row r="53" spans="2:8" x14ac:dyDescent="0.25">
      <c r="D53" s="242"/>
      <c r="E53" s="242"/>
      <c r="F53" s="242"/>
      <c r="G53" s="242"/>
    </row>
    <row r="54" spans="2:8" x14ac:dyDescent="0.25">
      <c r="B54" s="156" t="s">
        <v>469</v>
      </c>
      <c r="C54" s="156"/>
      <c r="D54" s="105">
        <f>+D8+D40+D42+D44+D50</f>
        <v>14461078407</v>
      </c>
      <c r="E54" s="105">
        <f>+E8+E40+E42+E44+E50</f>
        <v>15120917271</v>
      </c>
      <c r="F54" s="105">
        <f>+F8+F40+F42+F44+F50</f>
        <v>15691220482</v>
      </c>
      <c r="G54" s="105">
        <f>+G8+G40+G42+G44+G50</f>
        <v>15971886029.000002</v>
      </c>
    </row>
    <row r="55" spans="2:8" x14ac:dyDescent="0.25">
      <c r="B55" s="156" t="s">
        <v>470</v>
      </c>
      <c r="C55" s="156"/>
      <c r="D55" s="105">
        <f>+D24-D41-D43-D47-D48-D49</f>
        <v>14469029892</v>
      </c>
      <c r="E55" s="105">
        <f>+E24-E41-E43-E45-E48-E49</f>
        <v>14734309730</v>
      </c>
      <c r="F55" s="105">
        <f>+F24-F41-F43-F45-F48-F49</f>
        <v>15460542184.6</v>
      </c>
      <c r="G55" s="105">
        <f>+G24-G41-G43-G45-G48-G49</f>
        <v>15987818154.629999</v>
      </c>
    </row>
    <row r="56" spans="2:8" x14ac:dyDescent="0.25">
      <c r="B56" s="156" t="s">
        <v>471</v>
      </c>
      <c r="C56" s="156"/>
      <c r="D56" s="105">
        <f>+D54-D55</f>
        <v>-7951485</v>
      </c>
      <c r="E56" s="105">
        <f>+E54-E55</f>
        <v>386607541</v>
      </c>
      <c r="F56" s="105">
        <f>+F54-F55</f>
        <v>230678297.39999962</v>
      </c>
      <c r="G56" s="105">
        <f>+G54-G55</f>
        <v>-15932125.629997253</v>
      </c>
    </row>
    <row r="57" spans="2:8" x14ac:dyDescent="0.25">
      <c r="D57" s="243"/>
      <c r="E57" s="243"/>
      <c r="F57" s="243"/>
      <c r="G57" s="243"/>
    </row>
    <row r="58" spans="2:8" x14ac:dyDescent="0.25">
      <c r="D58" s="243"/>
      <c r="E58" s="243"/>
      <c r="F58" s="243"/>
      <c r="G58" s="243"/>
    </row>
    <row r="59" spans="2:8" x14ac:dyDescent="0.25">
      <c r="B59" s="244" t="s">
        <v>472</v>
      </c>
      <c r="D59" s="243"/>
      <c r="E59" s="243"/>
      <c r="F59" s="243"/>
      <c r="G59" s="243"/>
    </row>
    <row r="60" spans="2:8" x14ac:dyDescent="0.25">
      <c r="C60" s="245" t="s">
        <v>473</v>
      </c>
      <c r="D60" s="246" t="str">
        <f>+D6</f>
        <v>2024 OS</v>
      </c>
      <c r="E60" s="182" t="str">
        <f>+E6</f>
        <v>2025 N</v>
      </c>
      <c r="F60" s="182" t="str">
        <f>+F6</f>
        <v>2026 N</v>
      </c>
      <c r="G60" s="182" t="str">
        <f>+G6</f>
        <v>2027 N</v>
      </c>
    </row>
    <row r="61" spans="2:8" x14ac:dyDescent="0.25">
      <c r="B61" s="244"/>
      <c r="C61" s="247" t="s">
        <v>474</v>
      </c>
      <c r="D61" s="248">
        <f>+D62+D63+D64+D65+D66</f>
        <v>1057118968.8</v>
      </c>
      <c r="E61" s="248">
        <f>+E62+E63+E64+E65+E66</f>
        <v>1169302935</v>
      </c>
      <c r="F61" s="248">
        <f>+F62+F63+F64+F65+F66</f>
        <v>1265897497.8</v>
      </c>
      <c r="G61" s="248">
        <f>+G62+G63+G64+G65+G66</f>
        <v>1320677699.4000001</v>
      </c>
    </row>
    <row r="62" spans="2:8" x14ac:dyDescent="0.25">
      <c r="C62" s="245" t="s">
        <v>475</v>
      </c>
      <c r="D62" s="249">
        <v>976805000</v>
      </c>
      <c r="E62" s="249">
        <v>1080597000</v>
      </c>
      <c r="F62" s="249">
        <v>1169896000</v>
      </c>
      <c r="G62" s="249">
        <v>1217442000</v>
      </c>
    </row>
    <row r="63" spans="2:8" x14ac:dyDescent="0.25">
      <c r="C63" s="245" t="s">
        <v>360</v>
      </c>
      <c r="D63" s="249">
        <v>43448237.799999997</v>
      </c>
      <c r="E63" s="249">
        <v>49592400</v>
      </c>
      <c r="F63" s="249">
        <v>54720124.800000004</v>
      </c>
      <c r="G63" s="249">
        <v>59770214.399999999</v>
      </c>
    </row>
    <row r="64" spans="2:8" x14ac:dyDescent="0.25">
      <c r="C64" s="245" t="s">
        <v>476</v>
      </c>
      <c r="D64" s="249">
        <v>670731</v>
      </c>
      <c r="E64" s="249">
        <v>786535</v>
      </c>
      <c r="F64" s="249">
        <v>964373</v>
      </c>
      <c r="G64" s="249">
        <v>1182485</v>
      </c>
    </row>
    <row r="65" spans="3:7" x14ac:dyDescent="0.25">
      <c r="C65" s="245" t="s">
        <v>477</v>
      </c>
      <c r="D65" s="249">
        <v>0</v>
      </c>
      <c r="E65" s="249">
        <v>0</v>
      </c>
      <c r="F65" s="249">
        <v>0</v>
      </c>
      <c r="G65" s="249">
        <v>0</v>
      </c>
    </row>
    <row r="66" spans="3:7" x14ac:dyDescent="0.25">
      <c r="C66" s="245" t="s">
        <v>478</v>
      </c>
      <c r="D66" s="105">
        <v>36195000</v>
      </c>
      <c r="E66" s="105">
        <v>38327000</v>
      </c>
      <c r="F66" s="105">
        <v>40317000</v>
      </c>
      <c r="G66" s="105">
        <v>42283000</v>
      </c>
    </row>
    <row r="67" spans="3:7" x14ac:dyDescent="0.25">
      <c r="D67" s="250"/>
      <c r="E67" s="250"/>
      <c r="F67" s="250"/>
      <c r="G67" s="250"/>
    </row>
    <row r="68" spans="3:7" x14ac:dyDescent="0.25">
      <c r="C68" s="245" t="s">
        <v>479</v>
      </c>
      <c r="D68" s="246" t="str">
        <f>+D60</f>
        <v>2024 OS</v>
      </c>
      <c r="E68" s="182" t="str">
        <f>+E60</f>
        <v>2025 N</v>
      </c>
      <c r="F68" s="182" t="str">
        <f>+F60</f>
        <v>2026 N</v>
      </c>
      <c r="G68" s="182" t="str">
        <f>+G60</f>
        <v>2027 N</v>
      </c>
    </row>
    <row r="69" spans="3:7" x14ac:dyDescent="0.25">
      <c r="C69" s="247" t="s">
        <v>474</v>
      </c>
      <c r="D69" s="248">
        <f>D61+D70</f>
        <v>1071350968.8</v>
      </c>
      <c r="E69" s="248">
        <f>E61+E70</f>
        <v>1184160935</v>
      </c>
      <c r="F69" s="248">
        <f>F61+F70</f>
        <v>1280527497.8</v>
      </c>
      <c r="G69" s="248">
        <f>G61+G70</f>
        <v>1334692699.4000001</v>
      </c>
    </row>
    <row r="70" spans="3:7" x14ac:dyDescent="0.25">
      <c r="C70" s="245" t="s">
        <v>480</v>
      </c>
      <c r="D70" s="105">
        <v>14232000</v>
      </c>
      <c r="E70" s="105">
        <v>14858000</v>
      </c>
      <c r="F70" s="105">
        <v>14630000</v>
      </c>
      <c r="G70" s="105">
        <v>14015000</v>
      </c>
    </row>
    <row r="71" spans="3:7" x14ac:dyDescent="0.25">
      <c r="D71" s="243"/>
      <c r="E71" s="243"/>
      <c r="F71" s="243"/>
      <c r="G71" s="243"/>
    </row>
    <row r="72" spans="3:7" x14ac:dyDescent="0.25">
      <c r="D72" s="243"/>
      <c r="E72" s="243"/>
      <c r="F72" s="243"/>
      <c r="G72" s="243"/>
    </row>
    <row r="73" spans="3:7" x14ac:dyDescent="0.25">
      <c r="D73" s="243"/>
      <c r="E73" s="243"/>
      <c r="F73" s="243"/>
      <c r="G73" s="243"/>
    </row>
    <row r="75" spans="3:7" x14ac:dyDescent="0.25">
      <c r="D75" s="173"/>
      <c r="E75" s="173"/>
      <c r="F75" s="173"/>
      <c r="G75" s="173"/>
    </row>
    <row r="76" spans="3:7" x14ac:dyDescent="0.25">
      <c r="D76" s="173"/>
      <c r="E76" s="173"/>
      <c r="F76" s="173"/>
      <c r="G76" s="173"/>
    </row>
    <row r="78" spans="3:7" x14ac:dyDescent="0.25">
      <c r="D78" s="173"/>
      <c r="E78" s="173"/>
      <c r="F78" s="173"/>
      <c r="G78" s="173"/>
    </row>
    <row r="79" spans="3:7" x14ac:dyDescent="0.25">
      <c r="D79" s="173"/>
      <c r="E79" s="173"/>
      <c r="F79" s="173"/>
      <c r="G79" s="173"/>
    </row>
    <row r="80" spans="3:7" x14ac:dyDescent="0.25">
      <c r="D80" s="173"/>
      <c r="E80" s="173"/>
      <c r="F80" s="173"/>
      <c r="G80" s="173"/>
    </row>
  </sheetData>
  <mergeCells count="20">
    <mergeCell ref="B42:C42"/>
    <mergeCell ref="B5:C5"/>
    <mergeCell ref="D5:G5"/>
    <mergeCell ref="B6:C7"/>
    <mergeCell ref="B8:C8"/>
    <mergeCell ref="B24:C24"/>
    <mergeCell ref="B38:C38"/>
    <mergeCell ref="B39:C39"/>
    <mergeCell ref="B40:C40"/>
    <mergeCell ref="B41:C41"/>
    <mergeCell ref="B51:C51"/>
    <mergeCell ref="B54:C54"/>
    <mergeCell ref="B55:C55"/>
    <mergeCell ref="B56:C56"/>
    <mergeCell ref="B43:C43"/>
    <mergeCell ref="B44:C44"/>
    <mergeCell ref="B45:C45"/>
    <mergeCell ref="B46:C46"/>
    <mergeCell ref="B47:C47"/>
    <mergeCell ref="B50:C50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view="pageBreakPreview" zoomScale="60" zoomScaleNormal="80" workbookViewId="0">
      <selection activeCell="E84" sqref="E84"/>
    </sheetView>
  </sheetViews>
  <sheetFormatPr defaultColWidth="8.7109375" defaultRowHeight="19.5" customHeight="1" x14ac:dyDescent="0.3"/>
  <cols>
    <col min="1" max="1" width="11" style="1" customWidth="1"/>
    <col min="2" max="2" width="11.5703125" style="1" customWidth="1"/>
    <col min="3" max="3" width="10.140625" style="1" customWidth="1"/>
    <col min="4" max="4" width="13.7109375" style="1" customWidth="1"/>
    <col min="5" max="5" width="89.140625" style="1" customWidth="1"/>
    <col min="6" max="6" width="19.42578125" style="1" customWidth="1"/>
    <col min="7" max="7" width="20.28515625" style="3" customWidth="1"/>
    <col min="8" max="8" width="15.28515625" style="1" customWidth="1"/>
    <col min="9" max="9" width="14.42578125" style="1" customWidth="1"/>
    <col min="10" max="11" width="15.140625" style="1" customWidth="1"/>
    <col min="12" max="16384" width="8.7109375" style="1"/>
  </cols>
  <sheetData>
    <row r="1" spans="1:11" ht="19.5" customHeight="1" x14ac:dyDescent="0.3">
      <c r="C1" s="2"/>
      <c r="K1" s="4"/>
    </row>
    <row r="2" spans="1:11" ht="19.5" customHeight="1" x14ac:dyDescent="0.3">
      <c r="E2" s="5"/>
      <c r="F2" s="5"/>
      <c r="G2" s="4"/>
      <c r="H2" s="6"/>
      <c r="K2" s="1" t="s">
        <v>223</v>
      </c>
    </row>
    <row r="3" spans="1:11" ht="19.5" customHeight="1" x14ac:dyDescent="0.3">
      <c r="A3" s="7" t="s">
        <v>224</v>
      </c>
      <c r="E3" s="8"/>
      <c r="F3" s="8"/>
      <c r="H3" s="6"/>
    </row>
    <row r="4" spans="1:11" ht="19.5" customHeight="1" x14ac:dyDescent="0.3">
      <c r="B4" s="7"/>
      <c r="E4" s="8"/>
      <c r="F4" s="8"/>
      <c r="H4" s="6"/>
    </row>
    <row r="5" spans="1:11" ht="19.5" customHeight="1" x14ac:dyDescent="0.3">
      <c r="K5" s="4" t="s">
        <v>329</v>
      </c>
    </row>
    <row r="6" spans="1:11" ht="27.75" customHeight="1" x14ac:dyDescent="0.3">
      <c r="A6" s="160" t="s">
        <v>225</v>
      </c>
      <c r="B6" s="161" t="s">
        <v>12</v>
      </c>
      <c r="C6" s="161" t="s">
        <v>13</v>
      </c>
      <c r="D6" s="161" t="s">
        <v>226</v>
      </c>
      <c r="E6" s="162" t="s">
        <v>227</v>
      </c>
      <c r="F6" s="158" t="s">
        <v>228</v>
      </c>
      <c r="G6" s="157" t="s">
        <v>229</v>
      </c>
      <c r="H6" s="158" t="s">
        <v>230</v>
      </c>
      <c r="I6" s="158" t="s">
        <v>231</v>
      </c>
      <c r="J6" s="159" t="s">
        <v>232</v>
      </c>
      <c r="K6" s="159"/>
    </row>
    <row r="7" spans="1:11" ht="31.5" customHeight="1" x14ac:dyDescent="0.3">
      <c r="A7" s="160"/>
      <c r="B7" s="161"/>
      <c r="C7" s="161"/>
      <c r="D7" s="161"/>
      <c r="E7" s="163"/>
      <c r="F7" s="158"/>
      <c r="G7" s="157"/>
      <c r="H7" s="158"/>
      <c r="I7" s="158"/>
      <c r="J7" s="9" t="s">
        <v>233</v>
      </c>
      <c r="K7" s="9" t="s">
        <v>234</v>
      </c>
    </row>
    <row r="8" spans="1:11" ht="19.5" customHeight="1" x14ac:dyDescent="0.3">
      <c r="A8" s="10"/>
      <c r="B8" s="11"/>
      <c r="C8" s="12"/>
      <c r="D8" s="11"/>
      <c r="E8" s="13" t="s">
        <v>235</v>
      </c>
      <c r="F8" s="14"/>
      <c r="G8" s="15"/>
      <c r="H8" s="13"/>
      <c r="I8" s="13"/>
      <c r="J8" s="13"/>
      <c r="K8" s="16"/>
    </row>
    <row r="9" spans="1:11" ht="19.5" customHeight="1" x14ac:dyDescent="0.35">
      <c r="A9" s="17">
        <v>100</v>
      </c>
      <c r="B9" s="18"/>
      <c r="C9" s="17"/>
      <c r="D9" s="19"/>
      <c r="E9" s="17" t="s">
        <v>236</v>
      </c>
      <c r="F9" s="20">
        <v>10546085</v>
      </c>
      <c r="G9" s="20">
        <v>11725265</v>
      </c>
      <c r="H9" s="20">
        <v>11671974</v>
      </c>
      <c r="I9" s="20">
        <v>12300365</v>
      </c>
      <c r="J9" s="20">
        <v>12930240</v>
      </c>
      <c r="K9" s="20">
        <v>13566359</v>
      </c>
    </row>
    <row r="10" spans="1:11" ht="19.5" customHeight="1" x14ac:dyDescent="0.3">
      <c r="A10" s="13"/>
      <c r="B10" s="21">
        <v>150</v>
      </c>
      <c r="C10" s="13"/>
      <c r="D10" s="11"/>
      <c r="E10" s="22" t="s">
        <v>237</v>
      </c>
      <c r="F10" s="14">
        <v>10541930</v>
      </c>
      <c r="G10" s="14">
        <v>11713462</v>
      </c>
      <c r="H10" s="14">
        <v>11660062</v>
      </c>
      <c r="I10" s="14">
        <v>12288453</v>
      </c>
      <c r="J10" s="14">
        <v>12918328</v>
      </c>
      <c r="K10" s="14">
        <v>13554447</v>
      </c>
    </row>
    <row r="11" spans="1:11" ht="19.5" customHeight="1" x14ac:dyDescent="0.3">
      <c r="A11" s="13"/>
      <c r="B11" s="21"/>
      <c r="C11" s="13">
        <v>151</v>
      </c>
      <c r="D11" s="21"/>
      <c r="E11" s="13" t="s">
        <v>238</v>
      </c>
      <c r="F11" s="14">
        <v>944155</v>
      </c>
      <c r="G11" s="14">
        <v>1029308</v>
      </c>
      <c r="H11" s="14">
        <v>1031175</v>
      </c>
      <c r="I11" s="14">
        <v>1088442</v>
      </c>
      <c r="J11" s="14">
        <v>1145368</v>
      </c>
      <c r="K11" s="14">
        <v>1199361</v>
      </c>
    </row>
    <row r="12" spans="1:11" ht="19.5" customHeight="1" x14ac:dyDescent="0.3">
      <c r="A12" s="13"/>
      <c r="B12" s="21"/>
      <c r="C12" s="13"/>
      <c r="D12" s="21"/>
      <c r="E12" s="13"/>
      <c r="F12" s="14"/>
      <c r="G12" s="14"/>
      <c r="H12" s="14"/>
      <c r="I12" s="14"/>
      <c r="J12" s="14"/>
      <c r="K12" s="14"/>
    </row>
    <row r="13" spans="1:11" ht="19.5" customHeight="1" x14ac:dyDescent="0.3">
      <c r="A13" s="13"/>
      <c r="B13" s="21"/>
      <c r="C13" s="13"/>
      <c r="D13" s="23" t="s">
        <v>239</v>
      </c>
      <c r="E13" s="13" t="s">
        <v>240</v>
      </c>
      <c r="F13" s="14">
        <v>426726</v>
      </c>
      <c r="G13" s="14">
        <v>463175</v>
      </c>
      <c r="H13" s="14">
        <v>456886</v>
      </c>
      <c r="I13" s="14">
        <v>491158</v>
      </c>
      <c r="J13" s="14">
        <v>517297</v>
      </c>
      <c r="K13" s="14">
        <v>542112</v>
      </c>
    </row>
    <row r="14" spans="1:11" ht="19.5" customHeight="1" x14ac:dyDescent="0.3">
      <c r="A14" s="13"/>
      <c r="B14" s="21"/>
      <c r="C14" s="13"/>
      <c r="D14" s="23" t="s">
        <v>241</v>
      </c>
      <c r="E14" s="13" t="s">
        <v>242</v>
      </c>
      <c r="F14" s="14">
        <v>66822</v>
      </c>
      <c r="G14" s="14">
        <v>82771</v>
      </c>
      <c r="H14" s="14">
        <v>79023</v>
      </c>
      <c r="I14" s="14">
        <v>84950</v>
      </c>
      <c r="J14" s="14">
        <v>89471</v>
      </c>
      <c r="K14" s="14">
        <v>93763</v>
      </c>
    </row>
    <row r="15" spans="1:11" ht="19.5" customHeight="1" x14ac:dyDescent="0.3">
      <c r="A15" s="13"/>
      <c r="B15" s="21"/>
      <c r="C15" s="13"/>
      <c r="D15" s="23" t="s">
        <v>243</v>
      </c>
      <c r="E15" s="13" t="s">
        <v>244</v>
      </c>
      <c r="F15" s="14">
        <v>426734</v>
      </c>
      <c r="G15" s="14">
        <v>463175</v>
      </c>
      <c r="H15" s="14">
        <v>456886</v>
      </c>
      <c r="I15" s="14">
        <v>491158</v>
      </c>
      <c r="J15" s="14">
        <v>517297</v>
      </c>
      <c r="K15" s="14">
        <v>542112</v>
      </c>
    </row>
    <row r="16" spans="1:11" ht="19.5" customHeight="1" x14ac:dyDescent="0.3">
      <c r="A16" s="13"/>
      <c r="B16" s="21"/>
      <c r="C16" s="13"/>
      <c r="D16" s="23" t="s">
        <v>245</v>
      </c>
      <c r="E16" s="24" t="s">
        <v>246</v>
      </c>
      <c r="F16" s="25">
        <v>21413</v>
      </c>
      <c r="G16" s="25">
        <v>18911</v>
      </c>
      <c r="H16" s="25">
        <v>36229</v>
      </c>
      <c r="I16" s="25">
        <v>18864</v>
      </c>
      <c r="J16" s="25">
        <v>18868</v>
      </c>
      <c r="K16" s="25">
        <v>18822</v>
      </c>
    </row>
    <row r="17" spans="1:11" ht="19.5" customHeight="1" x14ac:dyDescent="0.3">
      <c r="A17" s="13"/>
      <c r="B17" s="21"/>
      <c r="C17" s="13"/>
      <c r="D17" s="23" t="s">
        <v>247</v>
      </c>
      <c r="E17" s="24" t="s">
        <v>248</v>
      </c>
      <c r="F17" s="25">
        <v>2460</v>
      </c>
      <c r="G17" s="25">
        <v>1276</v>
      </c>
      <c r="H17" s="25">
        <v>2151</v>
      </c>
      <c r="I17" s="25">
        <v>2312</v>
      </c>
      <c r="J17" s="25">
        <v>2435</v>
      </c>
      <c r="K17" s="25">
        <v>2552</v>
      </c>
    </row>
    <row r="18" spans="1:11" ht="19.5" customHeight="1" x14ac:dyDescent="0.3">
      <c r="A18" s="13"/>
      <c r="B18" s="21"/>
      <c r="C18" s="13"/>
      <c r="D18" s="23"/>
      <c r="E18" s="24"/>
      <c r="F18" s="25"/>
      <c r="G18" s="25"/>
      <c r="H18" s="25"/>
      <c r="I18" s="25"/>
      <c r="J18" s="25"/>
      <c r="K18" s="25"/>
    </row>
    <row r="19" spans="1:11" ht="19.5" customHeight="1" x14ac:dyDescent="0.3">
      <c r="A19" s="13"/>
      <c r="B19" s="21"/>
      <c r="C19" s="13">
        <v>152</v>
      </c>
      <c r="D19" s="23"/>
      <c r="E19" s="26" t="s">
        <v>249</v>
      </c>
      <c r="F19" s="14">
        <v>5063217</v>
      </c>
      <c r="G19" s="14">
        <v>5831401</v>
      </c>
      <c r="H19" s="14">
        <v>5744824</v>
      </c>
      <c r="I19" s="14">
        <v>6030825</v>
      </c>
      <c r="J19" s="14">
        <v>6329045</v>
      </c>
      <c r="K19" s="14">
        <v>6650678</v>
      </c>
    </row>
    <row r="20" spans="1:11" ht="19.5" customHeight="1" x14ac:dyDescent="0.3">
      <c r="A20" s="13"/>
      <c r="B20" s="21"/>
      <c r="C20" s="13"/>
      <c r="D20" s="23"/>
      <c r="E20" s="13"/>
      <c r="F20" s="14"/>
      <c r="G20" s="14"/>
      <c r="H20" s="14"/>
      <c r="I20" s="14"/>
      <c r="J20" s="14"/>
      <c r="K20" s="14"/>
    </row>
    <row r="21" spans="1:11" ht="19.5" customHeight="1" x14ac:dyDescent="0.3">
      <c r="A21" s="13"/>
      <c r="B21" s="21"/>
      <c r="C21" s="13"/>
      <c r="D21" s="23" t="s">
        <v>239</v>
      </c>
      <c r="E21" s="13" t="s">
        <v>250</v>
      </c>
      <c r="F21" s="14">
        <v>1232887</v>
      </c>
      <c r="G21" s="14">
        <v>1330511</v>
      </c>
      <c r="H21" s="14">
        <v>1305547</v>
      </c>
      <c r="I21" s="14">
        <v>1403479</v>
      </c>
      <c r="J21" s="14">
        <v>1478142</v>
      </c>
      <c r="K21" s="14">
        <v>1549033</v>
      </c>
    </row>
    <row r="22" spans="1:11" ht="19.5" customHeight="1" x14ac:dyDescent="0.3">
      <c r="A22" s="13"/>
      <c r="B22" s="21"/>
      <c r="C22" s="13"/>
      <c r="D22" s="23" t="s">
        <v>241</v>
      </c>
      <c r="E22" s="13" t="s">
        <v>242</v>
      </c>
      <c r="F22" s="14">
        <v>223711</v>
      </c>
      <c r="G22" s="14">
        <v>296459</v>
      </c>
      <c r="H22" s="14">
        <v>277995</v>
      </c>
      <c r="I22" s="14">
        <v>297434</v>
      </c>
      <c r="J22" s="14">
        <v>311790</v>
      </c>
      <c r="K22" s="14">
        <v>327144</v>
      </c>
    </row>
    <row r="23" spans="1:11" ht="19.5" customHeight="1" x14ac:dyDescent="0.3">
      <c r="A23" s="13"/>
      <c r="B23" s="21"/>
      <c r="C23" s="13"/>
      <c r="D23" s="23" t="s">
        <v>243</v>
      </c>
      <c r="E23" s="13" t="s">
        <v>251</v>
      </c>
      <c r="F23" s="14">
        <v>3200667</v>
      </c>
      <c r="G23" s="14">
        <v>3774662</v>
      </c>
      <c r="H23" s="14">
        <v>3625123</v>
      </c>
      <c r="I23" s="14">
        <v>3867350</v>
      </c>
      <c r="J23" s="14">
        <v>4050661</v>
      </c>
      <c r="K23" s="14">
        <v>4261825</v>
      </c>
    </row>
    <row r="24" spans="1:11" ht="19.5" customHeight="1" x14ac:dyDescent="0.3">
      <c r="A24" s="13"/>
      <c r="B24" s="21"/>
      <c r="C24" s="13"/>
      <c r="D24" s="23" t="s">
        <v>252</v>
      </c>
      <c r="E24" s="13" t="s">
        <v>253</v>
      </c>
      <c r="F24" s="14">
        <v>257663</v>
      </c>
      <c r="G24" s="14">
        <v>300688</v>
      </c>
      <c r="H24" s="14">
        <v>294534</v>
      </c>
      <c r="I24" s="14">
        <v>327669</v>
      </c>
      <c r="J24" s="14">
        <v>351631</v>
      </c>
      <c r="K24" s="14">
        <v>373920</v>
      </c>
    </row>
    <row r="25" spans="1:11" ht="19.5" customHeight="1" x14ac:dyDescent="0.3">
      <c r="A25" s="13"/>
      <c r="B25" s="21"/>
      <c r="C25" s="13"/>
      <c r="D25" s="23" t="s">
        <v>254</v>
      </c>
      <c r="E25" s="24" t="s">
        <v>255</v>
      </c>
      <c r="F25" s="25">
        <v>4049</v>
      </c>
      <c r="G25" s="25">
        <v>3661</v>
      </c>
      <c r="H25" s="25">
        <v>5061</v>
      </c>
      <c r="I25" s="25">
        <v>5935</v>
      </c>
      <c r="J25" s="25">
        <v>7277</v>
      </c>
      <c r="K25" s="25">
        <v>8923</v>
      </c>
    </row>
    <row r="26" spans="1:11" ht="19.5" customHeight="1" x14ac:dyDescent="0.3">
      <c r="A26" s="13"/>
      <c r="B26" s="21"/>
      <c r="C26" s="13"/>
      <c r="D26" s="23" t="s">
        <v>247</v>
      </c>
      <c r="E26" s="24" t="s">
        <v>256</v>
      </c>
      <c r="F26" s="25">
        <v>133618</v>
      </c>
      <c r="G26" s="25">
        <v>117986</v>
      </c>
      <c r="H26" s="25">
        <v>226072</v>
      </c>
      <c r="I26" s="25">
        <v>117714</v>
      </c>
      <c r="J26" s="25">
        <v>117737</v>
      </c>
      <c r="K26" s="25">
        <v>117450</v>
      </c>
    </row>
    <row r="27" spans="1:11" ht="19.5" customHeight="1" x14ac:dyDescent="0.3">
      <c r="A27" s="13"/>
      <c r="B27" s="21"/>
      <c r="C27" s="13"/>
      <c r="D27" s="23" t="s">
        <v>257</v>
      </c>
      <c r="E27" s="24" t="s">
        <v>248</v>
      </c>
      <c r="F27" s="25">
        <v>10622</v>
      </c>
      <c r="G27" s="25">
        <v>7434</v>
      </c>
      <c r="H27" s="25">
        <v>10492</v>
      </c>
      <c r="I27" s="25">
        <v>11244</v>
      </c>
      <c r="J27" s="25">
        <v>11807</v>
      </c>
      <c r="K27" s="25">
        <v>12383</v>
      </c>
    </row>
    <row r="28" spans="1:11" ht="19.5" customHeight="1" x14ac:dyDescent="0.3">
      <c r="A28" s="13"/>
      <c r="B28" s="21"/>
      <c r="C28" s="13"/>
      <c r="D28" s="23"/>
      <c r="E28" s="24"/>
      <c r="F28" s="25"/>
      <c r="G28" s="25"/>
      <c r="H28" s="25"/>
      <c r="I28" s="25"/>
      <c r="J28" s="25"/>
      <c r="K28" s="25"/>
    </row>
    <row r="29" spans="1:11" ht="19.5" customHeight="1" x14ac:dyDescent="0.3">
      <c r="A29" s="13"/>
      <c r="B29" s="21"/>
      <c r="C29" s="13">
        <v>158</v>
      </c>
      <c r="D29" s="23"/>
      <c r="E29" s="26" t="s">
        <v>258</v>
      </c>
      <c r="F29" s="14">
        <v>2008231</v>
      </c>
      <c r="G29" s="14">
        <v>2135799</v>
      </c>
      <c r="H29" s="14">
        <v>2166029</v>
      </c>
      <c r="I29" s="14">
        <v>2295057</v>
      </c>
      <c r="J29" s="14">
        <v>2418294</v>
      </c>
      <c r="K29" s="14">
        <v>2535113</v>
      </c>
    </row>
    <row r="30" spans="1:11" ht="19.5" customHeight="1" x14ac:dyDescent="0.3">
      <c r="A30" s="13"/>
      <c r="B30" s="21"/>
      <c r="C30" s="13"/>
      <c r="D30" s="23"/>
      <c r="E30" s="13"/>
      <c r="F30" s="14"/>
      <c r="G30" s="14"/>
      <c r="H30" s="14"/>
      <c r="I30" s="14"/>
      <c r="J30" s="14"/>
      <c r="K30" s="14"/>
    </row>
    <row r="31" spans="1:11" ht="19.5" customHeight="1" x14ac:dyDescent="0.3">
      <c r="A31" s="13"/>
      <c r="B31" s="21"/>
      <c r="C31" s="13"/>
      <c r="D31" s="23" t="s">
        <v>239</v>
      </c>
      <c r="E31" s="13" t="s">
        <v>240</v>
      </c>
      <c r="F31" s="14">
        <v>887764</v>
      </c>
      <c r="G31" s="14">
        <v>939248</v>
      </c>
      <c r="H31" s="14">
        <v>940804</v>
      </c>
      <c r="I31" s="14">
        <v>1011375</v>
      </c>
      <c r="J31" s="14">
        <v>1065201</v>
      </c>
      <c r="K31" s="14">
        <v>1116298</v>
      </c>
    </row>
    <row r="32" spans="1:11" ht="19.5" customHeight="1" x14ac:dyDescent="0.3">
      <c r="A32" s="13"/>
      <c r="B32" s="21"/>
      <c r="C32" s="13"/>
      <c r="D32" s="23" t="s">
        <v>241</v>
      </c>
      <c r="E32" s="13" t="s">
        <v>244</v>
      </c>
      <c r="F32" s="14">
        <v>887772</v>
      </c>
      <c r="G32" s="14">
        <v>939248</v>
      </c>
      <c r="H32" s="14">
        <v>940804</v>
      </c>
      <c r="I32" s="14">
        <v>1011375</v>
      </c>
      <c r="J32" s="14">
        <v>1065201</v>
      </c>
      <c r="K32" s="14">
        <v>1116298</v>
      </c>
    </row>
    <row r="33" spans="1:11" ht="19.5" customHeight="1" x14ac:dyDescent="0.3">
      <c r="A33" s="13"/>
      <c r="B33" s="21"/>
      <c r="C33" s="13"/>
      <c r="D33" s="23" t="s">
        <v>259</v>
      </c>
      <c r="E33" s="13" t="s">
        <v>242</v>
      </c>
      <c r="F33" s="14">
        <v>83276</v>
      </c>
      <c r="G33" s="14">
        <v>103356</v>
      </c>
      <c r="H33" s="14">
        <v>99139</v>
      </c>
      <c r="I33" s="14">
        <v>106575</v>
      </c>
      <c r="J33" s="14">
        <v>112247</v>
      </c>
      <c r="K33" s="14">
        <v>117632</v>
      </c>
    </row>
    <row r="34" spans="1:11" ht="19.5" customHeight="1" x14ac:dyDescent="0.3">
      <c r="A34" s="13"/>
      <c r="B34" s="21"/>
      <c r="C34" s="13"/>
      <c r="D34" s="23" t="s">
        <v>243</v>
      </c>
      <c r="E34" s="24" t="s">
        <v>248</v>
      </c>
      <c r="F34" s="25">
        <v>4235</v>
      </c>
      <c r="G34" s="25">
        <v>2813</v>
      </c>
      <c r="H34" s="25">
        <v>3857</v>
      </c>
      <c r="I34" s="25">
        <v>4147</v>
      </c>
      <c r="J34" s="25">
        <v>4367</v>
      </c>
      <c r="K34" s="25">
        <v>4577</v>
      </c>
    </row>
    <row r="35" spans="1:11" ht="19.5" customHeight="1" x14ac:dyDescent="0.3">
      <c r="A35" s="13"/>
      <c r="B35" s="21"/>
      <c r="C35" s="13"/>
      <c r="D35" s="23" t="s">
        <v>252</v>
      </c>
      <c r="E35" s="13" t="s">
        <v>253</v>
      </c>
      <c r="F35" s="14">
        <v>104559</v>
      </c>
      <c r="G35" s="14">
        <v>115461</v>
      </c>
      <c r="H35" s="14">
        <v>112690</v>
      </c>
      <c r="I35" s="14">
        <v>125795</v>
      </c>
      <c r="J35" s="14">
        <v>135482</v>
      </c>
      <c r="K35" s="14">
        <v>144599</v>
      </c>
    </row>
    <row r="36" spans="1:11" ht="19.5" customHeight="1" x14ac:dyDescent="0.3">
      <c r="A36" s="13"/>
      <c r="B36" s="21"/>
      <c r="C36" s="13"/>
      <c r="D36" s="23" t="s">
        <v>254</v>
      </c>
      <c r="E36" s="24" t="s">
        <v>246</v>
      </c>
      <c r="F36" s="25">
        <v>40625</v>
      </c>
      <c r="G36" s="25">
        <v>35673</v>
      </c>
      <c r="H36" s="25">
        <v>68735</v>
      </c>
      <c r="I36" s="25">
        <v>35790</v>
      </c>
      <c r="J36" s="25">
        <v>35796</v>
      </c>
      <c r="K36" s="25">
        <v>35709</v>
      </c>
    </row>
    <row r="37" spans="1:11" ht="19.5" customHeight="1" x14ac:dyDescent="0.3">
      <c r="A37" s="13"/>
      <c r="B37" s="21"/>
      <c r="C37" s="13"/>
      <c r="D37" s="23"/>
      <c r="E37" s="24"/>
      <c r="F37" s="25"/>
      <c r="G37" s="25"/>
      <c r="H37" s="25"/>
      <c r="I37" s="25"/>
      <c r="J37" s="25"/>
      <c r="K37" s="25"/>
    </row>
    <row r="38" spans="1:11" ht="19.5" customHeight="1" x14ac:dyDescent="0.3">
      <c r="A38" s="13"/>
      <c r="B38" s="21"/>
      <c r="C38" s="13">
        <v>153</v>
      </c>
      <c r="D38" s="23"/>
      <c r="E38" s="24" t="s">
        <v>260</v>
      </c>
      <c r="F38" s="14">
        <v>257025</v>
      </c>
      <c r="G38" s="14">
        <v>272770</v>
      </c>
      <c r="H38" s="14">
        <v>276246</v>
      </c>
      <c r="I38" s="14">
        <v>292193</v>
      </c>
      <c r="J38" s="14">
        <v>307505</v>
      </c>
      <c r="K38" s="14">
        <v>322030</v>
      </c>
    </row>
    <row r="39" spans="1:11" ht="19.5" customHeight="1" x14ac:dyDescent="0.3">
      <c r="A39" s="13"/>
      <c r="B39" s="21"/>
      <c r="C39" s="13"/>
      <c r="D39" s="23"/>
      <c r="E39" s="24"/>
      <c r="F39" s="25"/>
      <c r="G39" s="25"/>
      <c r="H39" s="25"/>
      <c r="I39" s="25"/>
      <c r="J39" s="25"/>
      <c r="K39" s="25"/>
    </row>
    <row r="40" spans="1:11" ht="19.5" customHeight="1" x14ac:dyDescent="0.3">
      <c r="A40" s="13"/>
      <c r="B40" s="21"/>
      <c r="C40" s="13"/>
      <c r="D40" s="23" t="s">
        <v>239</v>
      </c>
      <c r="E40" s="13" t="s">
        <v>244</v>
      </c>
      <c r="F40" s="14">
        <v>251933</v>
      </c>
      <c r="G40" s="14">
        <v>268212</v>
      </c>
      <c r="H40" s="14">
        <v>267631</v>
      </c>
      <c r="I40" s="14">
        <v>287707</v>
      </c>
      <c r="J40" s="14">
        <v>303018</v>
      </c>
      <c r="K40" s="14">
        <v>317554</v>
      </c>
    </row>
    <row r="41" spans="1:11" ht="19.5" customHeight="1" x14ac:dyDescent="0.3">
      <c r="A41" s="13"/>
      <c r="B41" s="21"/>
      <c r="C41" s="13"/>
      <c r="D41" s="23" t="s">
        <v>241</v>
      </c>
      <c r="E41" s="24" t="s">
        <v>246</v>
      </c>
      <c r="F41" s="25">
        <v>5092</v>
      </c>
      <c r="G41" s="25">
        <v>4558</v>
      </c>
      <c r="H41" s="25">
        <v>8615</v>
      </c>
      <c r="I41" s="25">
        <v>4486</v>
      </c>
      <c r="J41" s="25">
        <v>4487</v>
      </c>
      <c r="K41" s="25">
        <v>4476</v>
      </c>
    </row>
    <row r="42" spans="1:11" ht="19.5" customHeight="1" x14ac:dyDescent="0.3">
      <c r="A42" s="13"/>
      <c r="B42" s="21"/>
      <c r="C42" s="13"/>
      <c r="D42" s="23"/>
      <c r="E42" s="13"/>
      <c r="F42" s="14"/>
      <c r="G42" s="14"/>
      <c r="H42" s="14"/>
      <c r="I42" s="14"/>
      <c r="J42" s="14"/>
      <c r="K42" s="14"/>
    </row>
    <row r="43" spans="1:11" s="21" customFormat="1" ht="19.5" customHeight="1" x14ac:dyDescent="0.3">
      <c r="A43" s="13"/>
      <c r="C43" s="13">
        <v>155</v>
      </c>
      <c r="E43" s="13" t="s">
        <v>261</v>
      </c>
      <c r="F43" s="14">
        <v>599447</v>
      </c>
      <c r="G43" s="14">
        <v>642240</v>
      </c>
      <c r="H43" s="14">
        <v>640110</v>
      </c>
      <c r="I43" s="14">
        <v>677667</v>
      </c>
      <c r="J43" s="14">
        <v>713211</v>
      </c>
      <c r="K43" s="14">
        <v>746929</v>
      </c>
    </row>
    <row r="44" spans="1:11" s="21" customFormat="1" ht="19.5" customHeight="1" x14ac:dyDescent="0.3">
      <c r="A44" s="13"/>
      <c r="C44" s="13"/>
      <c r="E44" s="13"/>
      <c r="F44" s="14"/>
      <c r="G44" s="14"/>
      <c r="H44" s="14"/>
      <c r="I44" s="14"/>
      <c r="J44" s="14"/>
      <c r="K44" s="14"/>
    </row>
    <row r="45" spans="1:11" s="21" customFormat="1" ht="19.5" customHeight="1" x14ac:dyDescent="0.3">
      <c r="A45" s="13"/>
      <c r="C45" s="13"/>
      <c r="D45" s="23" t="s">
        <v>239</v>
      </c>
      <c r="E45" s="13" t="s">
        <v>240</v>
      </c>
      <c r="F45" s="14">
        <v>221853</v>
      </c>
      <c r="G45" s="14">
        <v>315173</v>
      </c>
      <c r="H45" s="14">
        <v>309933</v>
      </c>
      <c r="I45" s="14">
        <v>333182</v>
      </c>
      <c r="J45" s="14">
        <v>350914</v>
      </c>
      <c r="K45" s="14">
        <v>367748</v>
      </c>
    </row>
    <row r="46" spans="1:11" s="21" customFormat="1" ht="19.5" customHeight="1" x14ac:dyDescent="0.3">
      <c r="A46" s="13"/>
      <c r="C46" s="13"/>
      <c r="D46" s="23" t="s">
        <v>259</v>
      </c>
      <c r="E46" s="13" t="s">
        <v>244</v>
      </c>
      <c r="F46" s="14">
        <v>365182</v>
      </c>
      <c r="G46" s="14">
        <v>315173</v>
      </c>
      <c r="H46" s="14">
        <v>309933</v>
      </c>
      <c r="I46" s="14">
        <v>333182</v>
      </c>
      <c r="J46" s="14">
        <v>350914</v>
      </c>
      <c r="K46" s="14">
        <v>367748</v>
      </c>
    </row>
    <row r="47" spans="1:11" s="21" customFormat="1" ht="19.5" customHeight="1" x14ac:dyDescent="0.3">
      <c r="A47" s="13"/>
      <c r="C47" s="13"/>
      <c r="D47" s="23" t="s">
        <v>243</v>
      </c>
      <c r="E47" s="24" t="s">
        <v>248</v>
      </c>
      <c r="F47" s="14">
        <v>1259</v>
      </c>
      <c r="G47" s="14">
        <v>1837</v>
      </c>
      <c r="H47" s="14">
        <v>1374</v>
      </c>
      <c r="I47" s="14">
        <v>1477</v>
      </c>
      <c r="J47" s="14">
        <v>1556</v>
      </c>
      <c r="K47" s="14">
        <v>1630</v>
      </c>
    </row>
    <row r="48" spans="1:11" s="21" customFormat="1" ht="19.5" customHeight="1" x14ac:dyDescent="0.3">
      <c r="A48" s="13"/>
      <c r="C48" s="13"/>
      <c r="D48" s="23" t="s">
        <v>252</v>
      </c>
      <c r="E48" s="24" t="s">
        <v>246</v>
      </c>
      <c r="F48" s="25">
        <v>11153</v>
      </c>
      <c r="G48" s="25">
        <v>10057</v>
      </c>
      <c r="H48" s="25">
        <v>18870</v>
      </c>
      <c r="I48" s="25">
        <v>9826</v>
      </c>
      <c r="J48" s="25">
        <v>9827</v>
      </c>
      <c r="K48" s="25">
        <v>9803</v>
      </c>
    </row>
    <row r="49" spans="1:11" s="21" customFormat="1" ht="19.5" customHeight="1" x14ac:dyDescent="0.3">
      <c r="A49" s="13"/>
      <c r="C49" s="13"/>
      <c r="D49" s="23"/>
      <c r="E49" s="24"/>
      <c r="F49" s="25"/>
      <c r="G49" s="25"/>
      <c r="H49" s="25"/>
      <c r="I49" s="25"/>
      <c r="J49" s="25"/>
      <c r="K49" s="25"/>
    </row>
    <row r="50" spans="1:11" s="21" customFormat="1" ht="19.5" customHeight="1" x14ac:dyDescent="0.3">
      <c r="A50" s="13"/>
      <c r="C50" s="13">
        <v>156</v>
      </c>
      <c r="D50" s="23"/>
      <c r="E50" s="13" t="s">
        <v>262</v>
      </c>
      <c r="F50" s="14">
        <v>62531</v>
      </c>
      <c r="G50" s="14">
        <v>66786</v>
      </c>
      <c r="H50" s="14">
        <v>65910</v>
      </c>
      <c r="I50" s="14">
        <v>69793</v>
      </c>
      <c r="J50" s="14">
        <v>73455</v>
      </c>
      <c r="K50" s="14">
        <v>76928</v>
      </c>
    </row>
    <row r="51" spans="1:11" s="21" customFormat="1" ht="19.5" customHeight="1" x14ac:dyDescent="0.3">
      <c r="A51" s="13"/>
      <c r="C51" s="13"/>
      <c r="D51" s="23"/>
      <c r="E51" s="13"/>
      <c r="F51" s="14"/>
      <c r="G51" s="14"/>
      <c r="H51" s="14"/>
      <c r="I51" s="14"/>
      <c r="J51" s="14"/>
      <c r="K51" s="14"/>
    </row>
    <row r="52" spans="1:11" s="21" customFormat="1" ht="19.5" customHeight="1" x14ac:dyDescent="0.3">
      <c r="A52" s="13"/>
      <c r="C52" s="13"/>
      <c r="D52" s="23" t="s">
        <v>239</v>
      </c>
      <c r="E52" s="13" t="s">
        <v>244</v>
      </c>
      <c r="F52" s="14">
        <v>61400</v>
      </c>
      <c r="G52" s="14">
        <v>65658</v>
      </c>
      <c r="H52" s="14">
        <v>63996</v>
      </c>
      <c r="I52" s="14">
        <v>68797</v>
      </c>
      <c r="J52" s="14">
        <v>72458</v>
      </c>
      <c r="K52" s="14">
        <v>75934</v>
      </c>
    </row>
    <row r="53" spans="1:11" s="21" customFormat="1" ht="19.5" customHeight="1" x14ac:dyDescent="0.3">
      <c r="A53" s="13"/>
      <c r="C53" s="13"/>
      <c r="D53" s="23" t="s">
        <v>259</v>
      </c>
      <c r="E53" s="24" t="s">
        <v>246</v>
      </c>
      <c r="F53" s="25">
        <v>1131</v>
      </c>
      <c r="G53" s="25">
        <v>1128</v>
      </c>
      <c r="H53" s="25">
        <v>1914</v>
      </c>
      <c r="I53" s="25">
        <v>996</v>
      </c>
      <c r="J53" s="25">
        <v>997</v>
      </c>
      <c r="K53" s="25">
        <v>994</v>
      </c>
    </row>
    <row r="54" spans="1:11" s="21" customFormat="1" ht="19.5" customHeight="1" x14ac:dyDescent="0.3">
      <c r="A54" s="13"/>
      <c r="C54" s="13"/>
      <c r="D54" s="23"/>
      <c r="E54" s="24"/>
      <c r="F54" s="25"/>
      <c r="G54" s="25"/>
      <c r="H54" s="25"/>
      <c r="I54" s="25"/>
      <c r="J54" s="25"/>
      <c r="K54" s="25"/>
    </row>
    <row r="55" spans="1:11" s="21" customFormat="1" ht="19.5" customHeight="1" x14ac:dyDescent="0.3">
      <c r="A55" s="13"/>
      <c r="C55" s="13">
        <v>157</v>
      </c>
      <c r="D55" s="23"/>
      <c r="E55" s="13" t="s">
        <v>263</v>
      </c>
      <c r="F55" s="14">
        <v>1607324</v>
      </c>
      <c r="G55" s="14">
        <v>1735158</v>
      </c>
      <c r="H55" s="14">
        <v>1735768</v>
      </c>
      <c r="I55" s="14">
        <v>1834476</v>
      </c>
      <c r="J55" s="14">
        <v>1931450</v>
      </c>
      <c r="K55" s="14">
        <v>2023408</v>
      </c>
    </row>
    <row r="56" spans="1:11" s="21" customFormat="1" ht="19.5" customHeight="1" x14ac:dyDescent="0.3">
      <c r="A56" s="13"/>
      <c r="C56" s="13"/>
      <c r="D56" s="23"/>
      <c r="E56" s="13"/>
      <c r="F56" s="14"/>
      <c r="G56" s="14"/>
      <c r="H56" s="14"/>
      <c r="I56" s="14"/>
      <c r="J56" s="14"/>
      <c r="K56" s="14"/>
    </row>
    <row r="57" spans="1:11" s="21" customFormat="1" ht="19.5" customHeight="1" x14ac:dyDescent="0.3">
      <c r="A57" s="13"/>
      <c r="C57" s="13"/>
      <c r="D57" s="23" t="s">
        <v>239</v>
      </c>
      <c r="E57" s="13" t="s">
        <v>244</v>
      </c>
      <c r="F57" s="14">
        <v>1461708</v>
      </c>
      <c r="G57" s="14">
        <v>1581370</v>
      </c>
      <c r="H57" s="14">
        <v>1551718</v>
      </c>
      <c r="I57" s="14">
        <v>1668116</v>
      </c>
      <c r="J57" s="14">
        <v>1756893</v>
      </c>
      <c r="K57" s="14">
        <v>1841171</v>
      </c>
    </row>
    <row r="58" spans="1:11" s="21" customFormat="1" ht="19.5" customHeight="1" x14ac:dyDescent="0.3">
      <c r="A58" s="13"/>
      <c r="C58" s="13"/>
      <c r="D58" s="23" t="s">
        <v>241</v>
      </c>
      <c r="E58" s="13" t="s">
        <v>242</v>
      </c>
      <c r="F58" s="14">
        <v>72159</v>
      </c>
      <c r="G58" s="14">
        <v>82315</v>
      </c>
      <c r="H58" s="14">
        <v>82983</v>
      </c>
      <c r="I58" s="14">
        <v>89207</v>
      </c>
      <c r="J58" s="14">
        <v>93955</v>
      </c>
      <c r="K58" s="14">
        <v>98462</v>
      </c>
    </row>
    <row r="59" spans="1:11" s="21" customFormat="1" ht="19.5" customHeight="1" x14ac:dyDescent="0.3">
      <c r="A59" s="13"/>
      <c r="C59" s="13"/>
      <c r="D59" s="23" t="s">
        <v>259</v>
      </c>
      <c r="E59" s="24" t="s">
        <v>248</v>
      </c>
      <c r="F59" s="25">
        <v>3354</v>
      </c>
      <c r="G59" s="25">
        <v>2311</v>
      </c>
      <c r="H59" s="25">
        <v>3876</v>
      </c>
      <c r="I59" s="25">
        <v>4167</v>
      </c>
      <c r="J59" s="25">
        <v>4389</v>
      </c>
      <c r="K59" s="25">
        <v>4599</v>
      </c>
    </row>
    <row r="60" spans="1:11" ht="19.5" customHeight="1" x14ac:dyDescent="0.3">
      <c r="A60" s="13"/>
      <c r="B60" s="21"/>
      <c r="C60" s="13"/>
      <c r="D60" s="23" t="s">
        <v>243</v>
      </c>
      <c r="E60" s="24" t="s">
        <v>246</v>
      </c>
      <c r="F60" s="25">
        <v>35250</v>
      </c>
      <c r="G60" s="25">
        <v>30689</v>
      </c>
      <c r="H60" s="25">
        <v>59641</v>
      </c>
      <c r="I60" s="25">
        <v>31054</v>
      </c>
      <c r="J60" s="25">
        <v>31060</v>
      </c>
      <c r="K60" s="25">
        <v>30984</v>
      </c>
    </row>
    <row r="61" spans="1:11" ht="19.5" customHeight="1" x14ac:dyDescent="0.3">
      <c r="A61" s="13"/>
      <c r="B61" s="21"/>
      <c r="C61" s="13"/>
      <c r="D61" s="23" t="s">
        <v>252</v>
      </c>
      <c r="E61" s="24" t="s">
        <v>253</v>
      </c>
      <c r="F61" s="25">
        <v>34853</v>
      </c>
      <c r="G61" s="25">
        <v>38473</v>
      </c>
      <c r="H61" s="25">
        <v>37550</v>
      </c>
      <c r="I61" s="25">
        <v>41932</v>
      </c>
      <c r="J61" s="25">
        <v>45153</v>
      </c>
      <c r="K61" s="25">
        <v>48192</v>
      </c>
    </row>
    <row r="62" spans="1:11" ht="19.5" customHeight="1" x14ac:dyDescent="0.3">
      <c r="A62" s="13"/>
      <c r="B62" s="21"/>
      <c r="C62" s="13"/>
      <c r="D62" s="23"/>
      <c r="E62" s="24"/>
      <c r="F62" s="25"/>
      <c r="G62" s="25"/>
      <c r="H62" s="25"/>
      <c r="I62" s="25"/>
      <c r="J62" s="25"/>
      <c r="K62" s="25"/>
    </row>
    <row r="63" spans="1:11" s="21" customFormat="1" ht="19.5" customHeight="1" x14ac:dyDescent="0.3">
      <c r="A63" s="13"/>
      <c r="B63" s="21">
        <v>170</v>
      </c>
      <c r="C63" s="13">
        <v>170</v>
      </c>
      <c r="D63" s="23"/>
      <c r="E63" s="13" t="s">
        <v>264</v>
      </c>
      <c r="F63" s="14">
        <v>4155</v>
      </c>
      <c r="G63" s="14">
        <v>11803</v>
      </c>
      <c r="H63" s="14">
        <v>11912</v>
      </c>
      <c r="I63" s="14">
        <v>11912</v>
      </c>
      <c r="J63" s="14">
        <v>11912</v>
      </c>
      <c r="K63" s="14">
        <v>11912</v>
      </c>
    </row>
    <row r="64" spans="1:11" ht="19.5" customHeight="1" x14ac:dyDescent="0.3">
      <c r="A64" s="13"/>
      <c r="B64" s="21"/>
      <c r="C64" s="13"/>
      <c r="D64" s="23"/>
      <c r="E64" s="13"/>
      <c r="F64" s="14">
        <v>0</v>
      </c>
      <c r="G64" s="14"/>
      <c r="H64" s="14"/>
      <c r="I64" s="14"/>
      <c r="J64" s="14"/>
      <c r="K64" s="14"/>
    </row>
    <row r="65" spans="1:11" ht="19.5" customHeight="1" x14ac:dyDescent="0.35">
      <c r="A65" s="17">
        <v>200</v>
      </c>
      <c r="B65" s="18"/>
      <c r="C65" s="17"/>
      <c r="D65" s="27"/>
      <c r="E65" s="17" t="s">
        <v>265</v>
      </c>
      <c r="F65" s="28">
        <v>33259</v>
      </c>
      <c r="G65" s="28">
        <v>35500</v>
      </c>
      <c r="H65" s="28">
        <v>35500</v>
      </c>
      <c r="I65" s="28">
        <v>35600</v>
      </c>
      <c r="J65" s="28">
        <v>35600</v>
      </c>
      <c r="K65" s="28">
        <v>35795</v>
      </c>
    </row>
    <row r="66" spans="1:11" ht="19.5" customHeight="1" x14ac:dyDescent="0.35">
      <c r="A66" s="17"/>
      <c r="B66" s="18"/>
      <c r="C66" s="17"/>
      <c r="D66" s="27"/>
      <c r="E66" s="17"/>
      <c r="F66" s="28"/>
      <c r="G66" s="28"/>
      <c r="H66" s="28"/>
      <c r="I66" s="28"/>
      <c r="J66" s="28"/>
      <c r="K66" s="28"/>
    </row>
    <row r="67" spans="1:11" ht="19.5" customHeight="1" x14ac:dyDescent="0.35">
      <c r="A67" s="17"/>
      <c r="B67" s="21">
        <v>210</v>
      </c>
      <c r="C67" s="17"/>
      <c r="D67" s="27"/>
      <c r="E67" s="13" t="s">
        <v>266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</row>
    <row r="68" spans="1:11" ht="19.5" customHeight="1" x14ac:dyDescent="0.3">
      <c r="A68" s="13"/>
      <c r="B68" s="21">
        <v>220</v>
      </c>
      <c r="C68" s="13"/>
      <c r="D68" s="23"/>
      <c r="E68" s="13" t="s">
        <v>267</v>
      </c>
      <c r="F68" s="14">
        <v>2035</v>
      </c>
      <c r="G68" s="14">
        <v>14849</v>
      </c>
      <c r="H68" s="14">
        <v>3980</v>
      </c>
      <c r="I68" s="14">
        <v>3991</v>
      </c>
      <c r="J68" s="14">
        <v>3991</v>
      </c>
      <c r="K68" s="14">
        <v>4012</v>
      </c>
    </row>
    <row r="69" spans="1:11" ht="19.5" customHeight="1" x14ac:dyDescent="0.3">
      <c r="A69" s="13"/>
      <c r="B69" s="21"/>
      <c r="C69" s="13">
        <v>222</v>
      </c>
      <c r="D69" s="23"/>
      <c r="E69" s="13" t="s">
        <v>268</v>
      </c>
      <c r="F69" s="14">
        <v>458</v>
      </c>
      <c r="G69" s="14">
        <v>11792</v>
      </c>
      <c r="H69" s="14">
        <v>420</v>
      </c>
      <c r="I69" s="14">
        <v>421</v>
      </c>
      <c r="J69" s="14">
        <v>421</v>
      </c>
      <c r="K69" s="14">
        <v>423</v>
      </c>
    </row>
    <row r="70" spans="1:11" ht="19.5" customHeight="1" x14ac:dyDescent="0.3">
      <c r="A70" s="13"/>
      <c r="B70" s="21"/>
      <c r="C70" s="13"/>
      <c r="D70" s="23" t="s">
        <v>259</v>
      </c>
      <c r="E70" s="13" t="s">
        <v>269</v>
      </c>
      <c r="F70" s="14">
        <v>458</v>
      </c>
      <c r="G70" s="14">
        <v>11792</v>
      </c>
      <c r="H70" s="14">
        <v>420</v>
      </c>
      <c r="I70" s="14">
        <v>421</v>
      </c>
      <c r="J70" s="14">
        <v>421</v>
      </c>
      <c r="K70" s="14">
        <v>423</v>
      </c>
    </row>
    <row r="71" spans="1:11" ht="19.5" customHeight="1" x14ac:dyDescent="0.3">
      <c r="A71" s="13"/>
      <c r="B71" s="21"/>
      <c r="C71" s="13"/>
      <c r="D71" s="23"/>
      <c r="E71" s="13"/>
      <c r="F71" s="14"/>
      <c r="G71" s="14"/>
      <c r="H71" s="14"/>
      <c r="I71" s="14"/>
      <c r="J71" s="14"/>
      <c r="K71" s="14"/>
    </row>
    <row r="72" spans="1:11" ht="19.5" customHeight="1" x14ac:dyDescent="0.3">
      <c r="A72" s="13"/>
      <c r="B72" s="21"/>
      <c r="C72" s="13">
        <v>223</v>
      </c>
      <c r="D72" s="23" t="s">
        <v>239</v>
      </c>
      <c r="E72" s="13" t="s">
        <v>270</v>
      </c>
      <c r="F72" s="14">
        <v>1577</v>
      </c>
      <c r="G72" s="14">
        <v>3057</v>
      </c>
      <c r="H72" s="14">
        <v>3560</v>
      </c>
      <c r="I72" s="14">
        <v>3570</v>
      </c>
      <c r="J72" s="14">
        <v>3570</v>
      </c>
      <c r="K72" s="14">
        <v>3589</v>
      </c>
    </row>
    <row r="73" spans="1:11" ht="19.5" customHeight="1" x14ac:dyDescent="0.3">
      <c r="A73" s="13"/>
      <c r="B73" s="21"/>
      <c r="C73" s="13"/>
      <c r="D73" s="23"/>
      <c r="E73" s="13"/>
      <c r="F73" s="14"/>
      <c r="G73" s="14"/>
      <c r="H73" s="14"/>
      <c r="I73" s="14"/>
      <c r="J73" s="14"/>
      <c r="K73" s="14"/>
    </row>
    <row r="74" spans="1:11" ht="19.5" customHeight="1" x14ac:dyDescent="0.3">
      <c r="A74" s="13"/>
      <c r="B74" s="21">
        <v>240</v>
      </c>
      <c r="C74" s="13"/>
      <c r="D74" s="23"/>
      <c r="E74" s="30" t="s">
        <v>271</v>
      </c>
      <c r="F74" s="14">
        <v>5648</v>
      </c>
      <c r="G74" s="14">
        <v>336</v>
      </c>
      <c r="H74" s="14">
        <v>6248</v>
      </c>
      <c r="I74" s="14">
        <v>6266</v>
      </c>
      <c r="J74" s="14">
        <v>6266</v>
      </c>
      <c r="K74" s="14">
        <v>6301</v>
      </c>
    </row>
    <row r="75" spans="1:11" ht="19.5" customHeight="1" x14ac:dyDescent="0.3">
      <c r="A75" s="13"/>
      <c r="B75" s="21"/>
      <c r="C75" s="13">
        <v>243</v>
      </c>
      <c r="D75" s="23"/>
      <c r="E75" s="13" t="s">
        <v>272</v>
      </c>
      <c r="F75" s="14">
        <v>5044</v>
      </c>
      <c r="G75" s="14">
        <v>25</v>
      </c>
      <c r="H75" s="14">
        <v>5679</v>
      </c>
      <c r="I75" s="14">
        <v>5695</v>
      </c>
      <c r="J75" s="14">
        <v>5695</v>
      </c>
      <c r="K75" s="14">
        <v>5727</v>
      </c>
    </row>
    <row r="76" spans="1:11" ht="19.5" customHeight="1" x14ac:dyDescent="0.3">
      <c r="A76" s="13"/>
      <c r="B76" s="21"/>
      <c r="C76" s="13">
        <v>244</v>
      </c>
      <c r="D76" s="23"/>
      <c r="E76" s="13" t="s">
        <v>273</v>
      </c>
      <c r="F76" s="14">
        <v>604</v>
      </c>
      <c r="G76" s="14">
        <v>311</v>
      </c>
      <c r="H76" s="14">
        <v>569</v>
      </c>
      <c r="I76" s="14">
        <v>571</v>
      </c>
      <c r="J76" s="14">
        <v>571</v>
      </c>
      <c r="K76" s="14">
        <v>574</v>
      </c>
    </row>
    <row r="77" spans="1:11" ht="19.5" customHeight="1" x14ac:dyDescent="0.3">
      <c r="A77" s="13"/>
      <c r="B77" s="21"/>
      <c r="C77" s="13"/>
      <c r="D77" s="23"/>
      <c r="E77" s="13"/>
      <c r="F77" s="14"/>
      <c r="G77" s="14"/>
      <c r="H77" s="14"/>
      <c r="I77" s="14"/>
      <c r="J77" s="14"/>
      <c r="K77" s="14"/>
    </row>
    <row r="78" spans="1:11" ht="19.5" customHeight="1" x14ac:dyDescent="0.3">
      <c r="A78" s="13"/>
      <c r="B78" s="21">
        <v>290</v>
      </c>
      <c r="C78" s="13"/>
      <c r="D78" s="23"/>
      <c r="E78" s="13" t="s">
        <v>274</v>
      </c>
      <c r="F78" s="14">
        <v>25576</v>
      </c>
      <c r="G78" s="14">
        <v>20315</v>
      </c>
      <c r="H78" s="14">
        <v>25271.589610184856</v>
      </c>
      <c r="I78" s="14">
        <v>25342.777186551575</v>
      </c>
      <c r="J78" s="14">
        <v>25342.777186551575</v>
      </c>
      <c r="K78" s="14">
        <v>25481.592960466674</v>
      </c>
    </row>
    <row r="79" spans="1:11" ht="19.5" customHeight="1" x14ac:dyDescent="0.3">
      <c r="A79" s="13"/>
      <c r="B79" s="21"/>
      <c r="C79" s="13">
        <v>292</v>
      </c>
      <c r="D79" s="23"/>
      <c r="E79" s="13" t="s">
        <v>275</v>
      </c>
      <c r="F79" s="14">
        <v>25576</v>
      </c>
      <c r="G79" s="14">
        <v>20315</v>
      </c>
      <c r="H79" s="14">
        <v>25271.589610184856</v>
      </c>
      <c r="I79" s="14">
        <v>25342.777186551575</v>
      </c>
      <c r="J79" s="14">
        <v>25342.777186551575</v>
      </c>
      <c r="K79" s="14">
        <v>25481.592960466674</v>
      </c>
    </row>
    <row r="80" spans="1:11" s="5" customFormat="1" ht="19.5" customHeight="1" x14ac:dyDescent="0.3">
      <c r="A80" s="31"/>
      <c r="B80" s="32"/>
      <c r="C80" s="31"/>
      <c r="D80" s="23" t="s">
        <v>276</v>
      </c>
      <c r="E80" s="33" t="s">
        <v>277</v>
      </c>
      <c r="F80" s="34">
        <v>25576</v>
      </c>
      <c r="G80" s="34">
        <v>20315</v>
      </c>
      <c r="H80" s="34">
        <v>25271.589610184856</v>
      </c>
      <c r="I80" s="34">
        <v>25342.777186551575</v>
      </c>
      <c r="J80" s="34">
        <v>25342.777186551575</v>
      </c>
      <c r="K80" s="34">
        <v>25481.592960466674</v>
      </c>
    </row>
    <row r="81" spans="1:11" ht="19.5" customHeight="1" x14ac:dyDescent="0.35">
      <c r="A81" s="17">
        <v>300</v>
      </c>
      <c r="B81" s="18"/>
      <c r="C81" s="17"/>
      <c r="D81" s="27"/>
      <c r="E81" s="17" t="s">
        <v>278</v>
      </c>
      <c r="F81" s="20">
        <v>1160000</v>
      </c>
      <c r="G81" s="20">
        <v>1600000</v>
      </c>
      <c r="H81" s="20">
        <v>2720000</v>
      </c>
      <c r="I81" s="20">
        <v>2750000</v>
      </c>
      <c r="J81" s="20">
        <v>2700000</v>
      </c>
      <c r="K81" s="20">
        <v>2350000</v>
      </c>
    </row>
    <row r="82" spans="1:11" ht="19.5" customHeight="1" x14ac:dyDescent="0.3">
      <c r="A82" s="13"/>
      <c r="B82" s="21">
        <v>310</v>
      </c>
      <c r="C82" s="13"/>
      <c r="D82" s="23"/>
      <c r="E82" s="13" t="s">
        <v>279</v>
      </c>
      <c r="F82" s="14">
        <v>1160000</v>
      </c>
      <c r="G82" s="14">
        <v>1600000</v>
      </c>
      <c r="H82" s="14">
        <v>2720000</v>
      </c>
      <c r="I82" s="14">
        <v>2750000</v>
      </c>
      <c r="J82" s="14">
        <v>2700000</v>
      </c>
      <c r="K82" s="14">
        <v>2350000</v>
      </c>
    </row>
    <row r="83" spans="1:11" ht="19.5" customHeight="1" x14ac:dyDescent="0.3">
      <c r="A83" s="13"/>
      <c r="B83" s="21"/>
      <c r="C83" s="13">
        <v>312</v>
      </c>
      <c r="D83" s="23"/>
      <c r="E83" s="13" t="s">
        <v>280</v>
      </c>
      <c r="F83" s="14">
        <v>1160000</v>
      </c>
      <c r="G83" s="14">
        <v>1600000</v>
      </c>
      <c r="H83" s="14">
        <v>2720000</v>
      </c>
      <c r="I83" s="14">
        <v>2750000</v>
      </c>
      <c r="J83" s="14">
        <v>2700000</v>
      </c>
      <c r="K83" s="14">
        <v>2350000</v>
      </c>
    </row>
    <row r="84" spans="1:11" ht="19.5" customHeight="1" x14ac:dyDescent="0.3">
      <c r="A84" s="13"/>
      <c r="B84" s="21"/>
      <c r="C84" s="13"/>
      <c r="D84" s="23" t="s">
        <v>239</v>
      </c>
      <c r="E84" s="13" t="s">
        <v>281</v>
      </c>
      <c r="F84" s="14">
        <v>1160000</v>
      </c>
      <c r="G84" s="14">
        <v>1600000</v>
      </c>
      <c r="H84" s="14">
        <v>2720000</v>
      </c>
      <c r="I84" s="14">
        <v>2750000</v>
      </c>
      <c r="J84" s="14">
        <v>2700000</v>
      </c>
      <c r="K84" s="14">
        <v>2350000</v>
      </c>
    </row>
    <row r="85" spans="1:11" ht="19.5" customHeight="1" x14ac:dyDescent="0.3">
      <c r="A85" s="13"/>
      <c r="B85" s="21"/>
      <c r="C85" s="13"/>
      <c r="D85" s="23" t="s">
        <v>282</v>
      </c>
      <c r="E85" s="13" t="s">
        <v>283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</row>
    <row r="86" spans="1:11" s="5" customFormat="1" ht="19.5" customHeight="1" x14ac:dyDescent="0.3">
      <c r="A86" s="31"/>
      <c r="B86" s="32"/>
      <c r="C86" s="31"/>
      <c r="D86" s="35"/>
      <c r="E86" s="31"/>
      <c r="F86" s="36"/>
      <c r="G86" s="36"/>
      <c r="H86" s="36"/>
      <c r="I86" s="36"/>
      <c r="J86" s="36"/>
      <c r="K86" s="36"/>
    </row>
    <row r="87" spans="1:11" ht="19.5" customHeight="1" x14ac:dyDescent="0.3">
      <c r="A87" s="37"/>
      <c r="B87" s="38"/>
      <c r="C87" s="37"/>
      <c r="D87" s="39"/>
      <c r="E87" s="37" t="s">
        <v>284</v>
      </c>
      <c r="F87" s="40"/>
      <c r="G87" s="40"/>
      <c r="H87" s="40"/>
      <c r="I87" s="40"/>
      <c r="J87" s="40"/>
      <c r="K87" s="40"/>
    </row>
    <row r="88" spans="1:11" ht="19.5" customHeight="1" x14ac:dyDescent="0.3">
      <c r="A88" s="41">
        <v>400</v>
      </c>
      <c r="B88" s="21"/>
      <c r="C88" s="13"/>
      <c r="D88" s="23"/>
      <c r="E88" s="41" t="s">
        <v>285</v>
      </c>
      <c r="F88" s="42">
        <v>1059380</v>
      </c>
      <c r="G88" s="42">
        <v>811946</v>
      </c>
      <c r="H88" s="42">
        <v>853401</v>
      </c>
      <c r="I88" s="42">
        <v>942760</v>
      </c>
      <c r="J88" s="42">
        <v>1258527</v>
      </c>
      <c r="K88" s="42">
        <v>1327800</v>
      </c>
    </row>
    <row r="89" spans="1:11" ht="19.5" customHeight="1" x14ac:dyDescent="0.3">
      <c r="A89" s="13"/>
      <c r="B89" s="21">
        <v>410</v>
      </c>
      <c r="C89" s="13"/>
      <c r="D89" s="23"/>
      <c r="E89" s="13" t="s">
        <v>286</v>
      </c>
      <c r="F89" s="14">
        <v>8428</v>
      </c>
      <c r="G89" s="14">
        <v>9550</v>
      </c>
      <c r="H89" s="14">
        <v>8651</v>
      </c>
      <c r="I89" s="14">
        <v>8698</v>
      </c>
      <c r="J89" s="14">
        <v>8745</v>
      </c>
      <c r="K89" s="14">
        <v>8793</v>
      </c>
    </row>
    <row r="90" spans="1:11" ht="19.5" customHeight="1" x14ac:dyDescent="0.3">
      <c r="A90" s="13"/>
      <c r="B90" s="21"/>
      <c r="C90" s="13"/>
      <c r="D90" s="23"/>
      <c r="E90" s="13" t="s">
        <v>287</v>
      </c>
      <c r="F90" s="14"/>
      <c r="G90" s="14"/>
      <c r="H90" s="14"/>
      <c r="I90" s="14"/>
      <c r="J90" s="14"/>
      <c r="K90" s="14"/>
    </row>
    <row r="91" spans="1:11" ht="19.5" customHeight="1" x14ac:dyDescent="0.3">
      <c r="A91" s="13"/>
      <c r="B91" s="21"/>
      <c r="C91" s="13">
        <v>411</v>
      </c>
      <c r="D91" s="23"/>
      <c r="E91" s="13" t="s">
        <v>288</v>
      </c>
      <c r="F91" s="14"/>
      <c r="G91" s="14"/>
      <c r="H91" s="14"/>
      <c r="I91" s="14"/>
      <c r="J91" s="14"/>
      <c r="K91" s="14"/>
    </row>
    <row r="92" spans="1:11" s="21" customFormat="1" ht="19.5" customHeight="1" x14ac:dyDescent="0.3">
      <c r="A92" s="13"/>
      <c r="C92" s="13"/>
      <c r="D92" s="23" t="s">
        <v>247</v>
      </c>
      <c r="E92" s="13" t="s">
        <v>289</v>
      </c>
      <c r="F92" s="14">
        <v>8428</v>
      </c>
      <c r="G92" s="14">
        <v>9550</v>
      </c>
      <c r="H92" s="14">
        <v>8651</v>
      </c>
      <c r="I92" s="14">
        <v>8698</v>
      </c>
      <c r="J92" s="14">
        <v>8745</v>
      </c>
      <c r="K92" s="14">
        <v>8793</v>
      </c>
    </row>
    <row r="93" spans="1:11" s="21" customFormat="1" ht="19.5" customHeight="1" x14ac:dyDescent="0.3">
      <c r="A93" s="13"/>
      <c r="C93" s="13"/>
      <c r="D93" s="23"/>
      <c r="E93" s="13"/>
      <c r="F93" s="14"/>
      <c r="G93" s="14"/>
      <c r="H93" s="14"/>
      <c r="I93" s="14"/>
      <c r="J93" s="14"/>
      <c r="K93" s="14"/>
    </row>
    <row r="94" spans="1:11" s="21" customFormat="1" ht="19.5" customHeight="1" x14ac:dyDescent="0.3">
      <c r="A94" s="13"/>
      <c r="B94" s="21">
        <v>450</v>
      </c>
      <c r="C94" s="13"/>
      <c r="D94" s="23"/>
      <c r="E94" s="13" t="s">
        <v>290</v>
      </c>
      <c r="F94" s="14">
        <v>1050952</v>
      </c>
      <c r="G94" s="14">
        <v>802396</v>
      </c>
      <c r="H94" s="14">
        <v>844750</v>
      </c>
      <c r="I94" s="14">
        <v>934062</v>
      </c>
      <c r="J94" s="14">
        <v>1249782</v>
      </c>
      <c r="K94" s="14">
        <v>1319007</v>
      </c>
    </row>
    <row r="95" spans="1:11" s="21" customFormat="1" ht="19.5" customHeight="1" x14ac:dyDescent="0.3">
      <c r="A95" s="13"/>
      <c r="C95" s="13">
        <v>453</v>
      </c>
      <c r="D95" s="23"/>
      <c r="E95" s="13" t="s">
        <v>291</v>
      </c>
      <c r="F95" s="14">
        <v>1050952</v>
      </c>
      <c r="G95" s="14">
        <v>802396</v>
      </c>
      <c r="H95" s="14">
        <v>844750</v>
      </c>
      <c r="I95" s="14">
        <v>934062</v>
      </c>
      <c r="J95" s="14">
        <v>1249782</v>
      </c>
      <c r="K95" s="14">
        <v>1319007</v>
      </c>
    </row>
    <row r="96" spans="1:11" s="5" customFormat="1" ht="19.5" customHeight="1" x14ac:dyDescent="0.3">
      <c r="A96" s="43"/>
      <c r="B96" s="44"/>
      <c r="C96" s="43"/>
      <c r="D96" s="44"/>
      <c r="E96" s="43"/>
      <c r="F96" s="45"/>
      <c r="G96" s="45"/>
      <c r="H96" s="45"/>
      <c r="I96" s="45"/>
      <c r="J96" s="45"/>
      <c r="K96" s="45"/>
    </row>
    <row r="97" spans="1:11" ht="19.5" customHeight="1" x14ac:dyDescent="0.3">
      <c r="A97" s="47" t="s">
        <v>292</v>
      </c>
      <c r="D97" s="21"/>
      <c r="F97" s="6"/>
      <c r="G97" s="46"/>
    </row>
    <row r="98" spans="1:11" ht="19.5" customHeight="1" x14ac:dyDescent="0.3">
      <c r="B98" s="21"/>
      <c r="D98" s="21"/>
      <c r="F98" s="6"/>
    </row>
    <row r="99" spans="1:11" s="3" customFormat="1" ht="19.5" customHeight="1" x14ac:dyDescent="0.3">
      <c r="A99" s="1"/>
      <c r="B99" s="1"/>
      <c r="C99" s="1"/>
      <c r="D99" s="1"/>
      <c r="E99" s="1"/>
      <c r="F99" s="6"/>
      <c r="H99" s="1"/>
      <c r="I99" s="1"/>
      <c r="J99" s="1"/>
      <c r="K99" s="1"/>
    </row>
    <row r="100" spans="1:11" s="3" customFormat="1" ht="19.5" customHeight="1" x14ac:dyDescent="0.3">
      <c r="A100" s="1"/>
      <c r="B100" s="1"/>
      <c r="C100" s="1"/>
      <c r="D100" s="1"/>
      <c r="E100" s="1"/>
      <c r="F100" s="6"/>
      <c r="H100" s="1"/>
      <c r="I100" s="1"/>
      <c r="J100" s="1"/>
      <c r="K100" s="1"/>
    </row>
    <row r="101" spans="1:11" s="3" customFormat="1" ht="19.5" customHeight="1" x14ac:dyDescent="0.3">
      <c r="A101" s="1"/>
      <c r="B101" s="1"/>
      <c r="C101" s="1"/>
      <c r="D101" s="1"/>
      <c r="E101" s="1"/>
      <c r="F101" s="6"/>
      <c r="H101" s="1"/>
      <c r="I101" s="1"/>
      <c r="J101" s="1"/>
      <c r="K101" s="1"/>
    </row>
    <row r="102" spans="1:11" s="3" customFormat="1" ht="19.5" customHeight="1" x14ac:dyDescent="0.3">
      <c r="A102" s="1"/>
      <c r="B102" s="1"/>
      <c r="C102" s="1"/>
      <c r="D102" s="1"/>
      <c r="E102" s="1"/>
      <c r="F102" s="6"/>
      <c r="H102" s="1"/>
      <c r="I102" s="1"/>
      <c r="J102" s="1"/>
      <c r="K102" s="1"/>
    </row>
    <row r="103" spans="1:11" s="3" customFormat="1" ht="19.5" customHeight="1" x14ac:dyDescent="0.3">
      <c r="A103" s="1"/>
      <c r="B103" s="1"/>
      <c r="C103" s="1"/>
      <c r="D103" s="1"/>
      <c r="E103" s="1"/>
      <c r="F103" s="6"/>
      <c r="H103" s="1"/>
      <c r="I103" s="1"/>
      <c r="J103" s="1"/>
      <c r="K103" s="1"/>
    </row>
    <row r="104" spans="1:11" s="3" customFormat="1" ht="19.5" customHeight="1" x14ac:dyDescent="0.3">
      <c r="A104" s="1"/>
      <c r="B104" s="1"/>
      <c r="C104" s="1"/>
      <c r="D104" s="1"/>
      <c r="E104" s="1"/>
      <c r="F104" s="6"/>
      <c r="H104" s="1"/>
      <c r="I104" s="1"/>
      <c r="J104" s="1"/>
      <c r="K104" s="1"/>
    </row>
  </sheetData>
  <mergeCells count="10">
    <mergeCell ref="G6:G7"/>
    <mergeCell ref="H6:H7"/>
    <mergeCell ref="I6:I7"/>
    <mergeCell ref="J6:K6"/>
    <mergeCell ref="A6:A7"/>
    <mergeCell ref="B6:B7"/>
    <mergeCell ref="C6:C7"/>
    <mergeCell ref="D6:D7"/>
    <mergeCell ref="E6:E7"/>
    <mergeCell ref="F6:F7"/>
  </mergeCells>
  <printOptions horizontalCentered="1" verticalCentered="1"/>
  <pageMargins left="0.23622047244094491" right="0.23622047244094491" top="0.19685039370078741" bottom="0.27559055118110237" header="0.31496062992125984" footer="0.31496062992125984"/>
  <pageSetup paperSize="8" scale="6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7"/>
  <sheetViews>
    <sheetView view="pageBreakPreview" zoomScale="60" zoomScaleNormal="100" workbookViewId="0">
      <selection activeCell="A211" sqref="A211"/>
    </sheetView>
  </sheetViews>
  <sheetFormatPr defaultRowHeight="15" x14ac:dyDescent="0.25"/>
  <cols>
    <col min="1" max="1" width="6.85546875" style="48" customWidth="1"/>
    <col min="2" max="2" width="10.28515625" style="48" customWidth="1"/>
    <col min="3" max="3" width="7.7109375" style="48" customWidth="1"/>
    <col min="4" max="4" width="10.7109375" style="48" customWidth="1"/>
    <col min="5" max="5" width="10.140625" style="48" customWidth="1"/>
    <col min="6" max="6" width="8.85546875" style="48"/>
    <col min="7" max="7" width="12.28515625" style="48" customWidth="1"/>
    <col min="8" max="8" width="37.28515625" style="48" customWidth="1"/>
    <col min="9" max="9" width="16.28515625" style="48" customWidth="1"/>
    <col min="10" max="11" width="14.42578125" style="48" customWidth="1"/>
    <col min="12" max="15" width="16.7109375" style="48" customWidth="1"/>
    <col min="16" max="244" width="8.85546875" style="48"/>
    <col min="245" max="245" width="6.85546875" style="48" customWidth="1"/>
    <col min="246" max="246" width="10.28515625" style="48" customWidth="1"/>
    <col min="247" max="247" width="7.7109375" style="48" customWidth="1"/>
    <col min="248" max="248" width="10.42578125" style="48" customWidth="1"/>
    <col min="249" max="249" width="10.7109375" style="48" customWidth="1"/>
    <col min="250" max="250" width="8.42578125" style="48" customWidth="1"/>
    <col min="251" max="251" width="8.85546875" style="48"/>
    <col min="252" max="252" width="12.28515625" style="48" customWidth="1"/>
    <col min="253" max="253" width="38.5703125" style="48" customWidth="1"/>
    <col min="254" max="259" width="14.42578125" style="48" customWidth="1"/>
    <col min="260" max="260" width="12.7109375" style="48" customWidth="1"/>
    <col min="261" max="261" width="11" style="48" customWidth="1"/>
    <col min="262" max="266" width="12.7109375" style="48" customWidth="1"/>
    <col min="267" max="267" width="13.7109375" style="48" customWidth="1"/>
    <col min="268" max="500" width="8.85546875" style="48"/>
    <col min="501" max="501" width="6.85546875" style="48" customWidth="1"/>
    <col min="502" max="502" width="10.28515625" style="48" customWidth="1"/>
    <col min="503" max="503" width="7.7109375" style="48" customWidth="1"/>
    <col min="504" max="504" width="10.42578125" style="48" customWidth="1"/>
    <col min="505" max="505" width="10.7109375" style="48" customWidth="1"/>
    <col min="506" max="506" width="8.42578125" style="48" customWidth="1"/>
    <col min="507" max="507" width="8.85546875" style="48"/>
    <col min="508" max="508" width="12.28515625" style="48" customWidth="1"/>
    <col min="509" max="509" width="38.5703125" style="48" customWidth="1"/>
    <col min="510" max="515" width="14.42578125" style="48" customWidth="1"/>
    <col min="516" max="516" width="12.7109375" style="48" customWidth="1"/>
    <col min="517" max="517" width="11" style="48" customWidth="1"/>
    <col min="518" max="522" width="12.7109375" style="48" customWidth="1"/>
    <col min="523" max="523" width="13.7109375" style="48" customWidth="1"/>
    <col min="524" max="756" width="8.85546875" style="48"/>
    <col min="757" max="757" width="6.85546875" style="48" customWidth="1"/>
    <col min="758" max="758" width="10.28515625" style="48" customWidth="1"/>
    <col min="759" max="759" width="7.7109375" style="48" customWidth="1"/>
    <col min="760" max="760" width="10.42578125" style="48" customWidth="1"/>
    <col min="761" max="761" width="10.7109375" style="48" customWidth="1"/>
    <col min="762" max="762" width="8.42578125" style="48" customWidth="1"/>
    <col min="763" max="763" width="8.85546875" style="48"/>
    <col min="764" max="764" width="12.28515625" style="48" customWidth="1"/>
    <col min="765" max="765" width="38.5703125" style="48" customWidth="1"/>
    <col min="766" max="771" width="14.42578125" style="48" customWidth="1"/>
    <col min="772" max="772" width="12.7109375" style="48" customWidth="1"/>
    <col min="773" max="773" width="11" style="48" customWidth="1"/>
    <col min="774" max="778" width="12.7109375" style="48" customWidth="1"/>
    <col min="779" max="779" width="13.7109375" style="48" customWidth="1"/>
    <col min="780" max="1012" width="8.85546875" style="48"/>
    <col min="1013" max="1013" width="6.85546875" style="48" customWidth="1"/>
    <col min="1014" max="1014" width="10.28515625" style="48" customWidth="1"/>
    <col min="1015" max="1015" width="7.7109375" style="48" customWidth="1"/>
    <col min="1016" max="1016" width="10.42578125" style="48" customWidth="1"/>
    <col min="1017" max="1017" width="10.7109375" style="48" customWidth="1"/>
    <col min="1018" max="1018" width="8.42578125" style="48" customWidth="1"/>
    <col min="1019" max="1019" width="8.85546875" style="48"/>
    <col min="1020" max="1020" width="12.28515625" style="48" customWidth="1"/>
    <col min="1021" max="1021" width="38.5703125" style="48" customWidth="1"/>
    <col min="1022" max="1027" width="14.42578125" style="48" customWidth="1"/>
    <col min="1028" max="1028" width="12.7109375" style="48" customWidth="1"/>
    <col min="1029" max="1029" width="11" style="48" customWidth="1"/>
    <col min="1030" max="1034" width="12.7109375" style="48" customWidth="1"/>
    <col min="1035" max="1035" width="13.7109375" style="48" customWidth="1"/>
    <col min="1036" max="1268" width="8.85546875" style="48"/>
    <col min="1269" max="1269" width="6.85546875" style="48" customWidth="1"/>
    <col min="1270" max="1270" width="10.28515625" style="48" customWidth="1"/>
    <col min="1271" max="1271" width="7.7109375" style="48" customWidth="1"/>
    <col min="1272" max="1272" width="10.42578125" style="48" customWidth="1"/>
    <col min="1273" max="1273" width="10.7109375" style="48" customWidth="1"/>
    <col min="1274" max="1274" width="8.42578125" style="48" customWidth="1"/>
    <col min="1275" max="1275" width="8.85546875" style="48"/>
    <col min="1276" max="1276" width="12.28515625" style="48" customWidth="1"/>
    <col min="1277" max="1277" width="38.5703125" style="48" customWidth="1"/>
    <col min="1278" max="1283" width="14.42578125" style="48" customWidth="1"/>
    <col min="1284" max="1284" width="12.7109375" style="48" customWidth="1"/>
    <col min="1285" max="1285" width="11" style="48" customWidth="1"/>
    <col min="1286" max="1290" width="12.7109375" style="48" customWidth="1"/>
    <col min="1291" max="1291" width="13.7109375" style="48" customWidth="1"/>
    <col min="1292" max="1524" width="8.85546875" style="48"/>
    <col min="1525" max="1525" width="6.85546875" style="48" customWidth="1"/>
    <col min="1526" max="1526" width="10.28515625" style="48" customWidth="1"/>
    <col min="1527" max="1527" width="7.7109375" style="48" customWidth="1"/>
    <col min="1528" max="1528" width="10.42578125" style="48" customWidth="1"/>
    <col min="1529" max="1529" width="10.7109375" style="48" customWidth="1"/>
    <col min="1530" max="1530" width="8.42578125" style="48" customWidth="1"/>
    <col min="1531" max="1531" width="8.85546875" style="48"/>
    <col min="1532" max="1532" width="12.28515625" style="48" customWidth="1"/>
    <col min="1533" max="1533" width="38.5703125" style="48" customWidth="1"/>
    <col min="1534" max="1539" width="14.42578125" style="48" customWidth="1"/>
    <col min="1540" max="1540" width="12.7109375" style="48" customWidth="1"/>
    <col min="1541" max="1541" width="11" style="48" customWidth="1"/>
    <col min="1542" max="1546" width="12.7109375" style="48" customWidth="1"/>
    <col min="1547" max="1547" width="13.7109375" style="48" customWidth="1"/>
    <col min="1548" max="1780" width="8.85546875" style="48"/>
    <col min="1781" max="1781" width="6.85546875" style="48" customWidth="1"/>
    <col min="1782" max="1782" width="10.28515625" style="48" customWidth="1"/>
    <col min="1783" max="1783" width="7.7109375" style="48" customWidth="1"/>
    <col min="1784" max="1784" width="10.42578125" style="48" customWidth="1"/>
    <col min="1785" max="1785" width="10.7109375" style="48" customWidth="1"/>
    <col min="1786" max="1786" width="8.42578125" style="48" customWidth="1"/>
    <col min="1787" max="1787" width="8.85546875" style="48"/>
    <col min="1788" max="1788" width="12.28515625" style="48" customWidth="1"/>
    <col min="1789" max="1789" width="38.5703125" style="48" customWidth="1"/>
    <col min="1790" max="1795" width="14.42578125" style="48" customWidth="1"/>
    <col min="1796" max="1796" width="12.7109375" style="48" customWidth="1"/>
    <col min="1797" max="1797" width="11" style="48" customWidth="1"/>
    <col min="1798" max="1802" width="12.7109375" style="48" customWidth="1"/>
    <col min="1803" max="1803" width="13.7109375" style="48" customWidth="1"/>
    <col min="1804" max="2036" width="8.85546875" style="48"/>
    <col min="2037" max="2037" width="6.85546875" style="48" customWidth="1"/>
    <col min="2038" max="2038" width="10.28515625" style="48" customWidth="1"/>
    <col min="2039" max="2039" width="7.7109375" style="48" customWidth="1"/>
    <col min="2040" max="2040" width="10.42578125" style="48" customWidth="1"/>
    <col min="2041" max="2041" width="10.7109375" style="48" customWidth="1"/>
    <col min="2042" max="2042" width="8.42578125" style="48" customWidth="1"/>
    <col min="2043" max="2043" width="8.85546875" style="48"/>
    <col min="2044" max="2044" width="12.28515625" style="48" customWidth="1"/>
    <col min="2045" max="2045" width="38.5703125" style="48" customWidth="1"/>
    <col min="2046" max="2051" width="14.42578125" style="48" customWidth="1"/>
    <col min="2052" max="2052" width="12.7109375" style="48" customWidth="1"/>
    <col min="2053" max="2053" width="11" style="48" customWidth="1"/>
    <col min="2054" max="2058" width="12.7109375" style="48" customWidth="1"/>
    <col min="2059" max="2059" width="13.7109375" style="48" customWidth="1"/>
    <col min="2060" max="2292" width="8.85546875" style="48"/>
    <col min="2293" max="2293" width="6.85546875" style="48" customWidth="1"/>
    <col min="2294" max="2294" width="10.28515625" style="48" customWidth="1"/>
    <col min="2295" max="2295" width="7.7109375" style="48" customWidth="1"/>
    <col min="2296" max="2296" width="10.42578125" style="48" customWidth="1"/>
    <col min="2297" max="2297" width="10.7109375" style="48" customWidth="1"/>
    <col min="2298" max="2298" width="8.42578125" style="48" customWidth="1"/>
    <col min="2299" max="2299" width="8.85546875" style="48"/>
    <col min="2300" max="2300" width="12.28515625" style="48" customWidth="1"/>
    <col min="2301" max="2301" width="38.5703125" style="48" customWidth="1"/>
    <col min="2302" max="2307" width="14.42578125" style="48" customWidth="1"/>
    <col min="2308" max="2308" width="12.7109375" style="48" customWidth="1"/>
    <col min="2309" max="2309" width="11" style="48" customWidth="1"/>
    <col min="2310" max="2314" width="12.7109375" style="48" customWidth="1"/>
    <col min="2315" max="2315" width="13.7109375" style="48" customWidth="1"/>
    <col min="2316" max="2548" width="8.85546875" style="48"/>
    <col min="2549" max="2549" width="6.85546875" style="48" customWidth="1"/>
    <col min="2550" max="2550" width="10.28515625" style="48" customWidth="1"/>
    <col min="2551" max="2551" width="7.7109375" style="48" customWidth="1"/>
    <col min="2552" max="2552" width="10.42578125" style="48" customWidth="1"/>
    <col min="2553" max="2553" width="10.7109375" style="48" customWidth="1"/>
    <col min="2554" max="2554" width="8.42578125" style="48" customWidth="1"/>
    <col min="2555" max="2555" width="8.85546875" style="48"/>
    <col min="2556" max="2556" width="12.28515625" style="48" customWidth="1"/>
    <col min="2557" max="2557" width="38.5703125" style="48" customWidth="1"/>
    <col min="2558" max="2563" width="14.42578125" style="48" customWidth="1"/>
    <col min="2564" max="2564" width="12.7109375" style="48" customWidth="1"/>
    <col min="2565" max="2565" width="11" style="48" customWidth="1"/>
    <col min="2566" max="2570" width="12.7109375" style="48" customWidth="1"/>
    <col min="2571" max="2571" width="13.7109375" style="48" customWidth="1"/>
    <col min="2572" max="2804" width="8.85546875" style="48"/>
    <col min="2805" max="2805" width="6.85546875" style="48" customWidth="1"/>
    <col min="2806" max="2806" width="10.28515625" style="48" customWidth="1"/>
    <col min="2807" max="2807" width="7.7109375" style="48" customWidth="1"/>
    <col min="2808" max="2808" width="10.42578125" style="48" customWidth="1"/>
    <col min="2809" max="2809" width="10.7109375" style="48" customWidth="1"/>
    <col min="2810" max="2810" width="8.42578125" style="48" customWidth="1"/>
    <col min="2811" max="2811" width="8.85546875" style="48"/>
    <col min="2812" max="2812" width="12.28515625" style="48" customWidth="1"/>
    <col min="2813" max="2813" width="38.5703125" style="48" customWidth="1"/>
    <col min="2814" max="2819" width="14.42578125" style="48" customWidth="1"/>
    <col min="2820" max="2820" width="12.7109375" style="48" customWidth="1"/>
    <col min="2821" max="2821" width="11" style="48" customWidth="1"/>
    <col min="2822" max="2826" width="12.7109375" style="48" customWidth="1"/>
    <col min="2827" max="2827" width="13.7109375" style="48" customWidth="1"/>
    <col min="2828" max="3060" width="8.85546875" style="48"/>
    <col min="3061" max="3061" width="6.85546875" style="48" customWidth="1"/>
    <col min="3062" max="3062" width="10.28515625" style="48" customWidth="1"/>
    <col min="3063" max="3063" width="7.7109375" style="48" customWidth="1"/>
    <col min="3064" max="3064" width="10.42578125" style="48" customWidth="1"/>
    <col min="3065" max="3065" width="10.7109375" style="48" customWidth="1"/>
    <col min="3066" max="3066" width="8.42578125" style="48" customWidth="1"/>
    <col min="3067" max="3067" width="8.85546875" style="48"/>
    <col min="3068" max="3068" width="12.28515625" style="48" customWidth="1"/>
    <col min="3069" max="3069" width="38.5703125" style="48" customWidth="1"/>
    <col min="3070" max="3075" width="14.42578125" style="48" customWidth="1"/>
    <col min="3076" max="3076" width="12.7109375" style="48" customWidth="1"/>
    <col min="3077" max="3077" width="11" style="48" customWidth="1"/>
    <col min="3078" max="3082" width="12.7109375" style="48" customWidth="1"/>
    <col min="3083" max="3083" width="13.7109375" style="48" customWidth="1"/>
    <col min="3084" max="3316" width="8.85546875" style="48"/>
    <col min="3317" max="3317" width="6.85546875" style="48" customWidth="1"/>
    <col min="3318" max="3318" width="10.28515625" style="48" customWidth="1"/>
    <col min="3319" max="3319" width="7.7109375" style="48" customWidth="1"/>
    <col min="3320" max="3320" width="10.42578125" style="48" customWidth="1"/>
    <col min="3321" max="3321" width="10.7109375" style="48" customWidth="1"/>
    <col min="3322" max="3322" width="8.42578125" style="48" customWidth="1"/>
    <col min="3323" max="3323" width="8.85546875" style="48"/>
    <col min="3324" max="3324" width="12.28515625" style="48" customWidth="1"/>
    <col min="3325" max="3325" width="38.5703125" style="48" customWidth="1"/>
    <col min="3326" max="3331" width="14.42578125" style="48" customWidth="1"/>
    <col min="3332" max="3332" width="12.7109375" style="48" customWidth="1"/>
    <col min="3333" max="3333" width="11" style="48" customWidth="1"/>
    <col min="3334" max="3338" width="12.7109375" style="48" customWidth="1"/>
    <col min="3339" max="3339" width="13.7109375" style="48" customWidth="1"/>
    <col min="3340" max="3572" width="8.85546875" style="48"/>
    <col min="3573" max="3573" width="6.85546875" style="48" customWidth="1"/>
    <col min="3574" max="3574" width="10.28515625" style="48" customWidth="1"/>
    <col min="3575" max="3575" width="7.7109375" style="48" customWidth="1"/>
    <col min="3576" max="3576" width="10.42578125" style="48" customWidth="1"/>
    <col min="3577" max="3577" width="10.7109375" style="48" customWidth="1"/>
    <col min="3578" max="3578" width="8.42578125" style="48" customWidth="1"/>
    <col min="3579" max="3579" width="8.85546875" style="48"/>
    <col min="3580" max="3580" width="12.28515625" style="48" customWidth="1"/>
    <col min="3581" max="3581" width="38.5703125" style="48" customWidth="1"/>
    <col min="3582" max="3587" width="14.42578125" style="48" customWidth="1"/>
    <col min="3588" max="3588" width="12.7109375" style="48" customWidth="1"/>
    <col min="3589" max="3589" width="11" style="48" customWidth="1"/>
    <col min="3590" max="3594" width="12.7109375" style="48" customWidth="1"/>
    <col min="3595" max="3595" width="13.7109375" style="48" customWidth="1"/>
    <col min="3596" max="3828" width="8.85546875" style="48"/>
    <col min="3829" max="3829" width="6.85546875" style="48" customWidth="1"/>
    <col min="3830" max="3830" width="10.28515625" style="48" customWidth="1"/>
    <col min="3831" max="3831" width="7.7109375" style="48" customWidth="1"/>
    <col min="3832" max="3832" width="10.42578125" style="48" customWidth="1"/>
    <col min="3833" max="3833" width="10.7109375" style="48" customWidth="1"/>
    <col min="3834" max="3834" width="8.42578125" style="48" customWidth="1"/>
    <col min="3835" max="3835" width="8.85546875" style="48"/>
    <col min="3836" max="3836" width="12.28515625" style="48" customWidth="1"/>
    <col min="3837" max="3837" width="38.5703125" style="48" customWidth="1"/>
    <col min="3838" max="3843" width="14.42578125" style="48" customWidth="1"/>
    <col min="3844" max="3844" width="12.7109375" style="48" customWidth="1"/>
    <col min="3845" max="3845" width="11" style="48" customWidth="1"/>
    <col min="3846" max="3850" width="12.7109375" style="48" customWidth="1"/>
    <col min="3851" max="3851" width="13.7109375" style="48" customWidth="1"/>
    <col min="3852" max="4084" width="8.85546875" style="48"/>
    <col min="4085" max="4085" width="6.85546875" style="48" customWidth="1"/>
    <col min="4086" max="4086" width="10.28515625" style="48" customWidth="1"/>
    <col min="4087" max="4087" width="7.7109375" style="48" customWidth="1"/>
    <col min="4088" max="4088" width="10.42578125" style="48" customWidth="1"/>
    <col min="4089" max="4089" width="10.7109375" style="48" customWidth="1"/>
    <col min="4090" max="4090" width="8.42578125" style="48" customWidth="1"/>
    <col min="4091" max="4091" width="8.85546875" style="48"/>
    <col min="4092" max="4092" width="12.28515625" style="48" customWidth="1"/>
    <col min="4093" max="4093" width="38.5703125" style="48" customWidth="1"/>
    <col min="4094" max="4099" width="14.42578125" style="48" customWidth="1"/>
    <col min="4100" max="4100" width="12.7109375" style="48" customWidth="1"/>
    <col min="4101" max="4101" width="11" style="48" customWidth="1"/>
    <col min="4102" max="4106" width="12.7109375" style="48" customWidth="1"/>
    <col min="4107" max="4107" width="13.7109375" style="48" customWidth="1"/>
    <col min="4108" max="4340" width="8.85546875" style="48"/>
    <col min="4341" max="4341" width="6.85546875" style="48" customWidth="1"/>
    <col min="4342" max="4342" width="10.28515625" style="48" customWidth="1"/>
    <col min="4343" max="4343" width="7.7109375" style="48" customWidth="1"/>
    <col min="4344" max="4344" width="10.42578125" style="48" customWidth="1"/>
    <col min="4345" max="4345" width="10.7109375" style="48" customWidth="1"/>
    <col min="4346" max="4346" width="8.42578125" style="48" customWidth="1"/>
    <col min="4347" max="4347" width="8.85546875" style="48"/>
    <col min="4348" max="4348" width="12.28515625" style="48" customWidth="1"/>
    <col min="4349" max="4349" width="38.5703125" style="48" customWidth="1"/>
    <col min="4350" max="4355" width="14.42578125" style="48" customWidth="1"/>
    <col min="4356" max="4356" width="12.7109375" style="48" customWidth="1"/>
    <col min="4357" max="4357" width="11" style="48" customWidth="1"/>
    <col min="4358" max="4362" width="12.7109375" style="48" customWidth="1"/>
    <col min="4363" max="4363" width="13.7109375" style="48" customWidth="1"/>
    <col min="4364" max="4596" width="8.85546875" style="48"/>
    <col min="4597" max="4597" width="6.85546875" style="48" customWidth="1"/>
    <col min="4598" max="4598" width="10.28515625" style="48" customWidth="1"/>
    <col min="4599" max="4599" width="7.7109375" style="48" customWidth="1"/>
    <col min="4600" max="4600" width="10.42578125" style="48" customWidth="1"/>
    <col min="4601" max="4601" width="10.7109375" style="48" customWidth="1"/>
    <col min="4602" max="4602" width="8.42578125" style="48" customWidth="1"/>
    <col min="4603" max="4603" width="8.85546875" style="48"/>
    <col min="4604" max="4604" width="12.28515625" style="48" customWidth="1"/>
    <col min="4605" max="4605" width="38.5703125" style="48" customWidth="1"/>
    <col min="4606" max="4611" width="14.42578125" style="48" customWidth="1"/>
    <col min="4612" max="4612" width="12.7109375" style="48" customWidth="1"/>
    <col min="4613" max="4613" width="11" style="48" customWidth="1"/>
    <col min="4614" max="4618" width="12.7109375" style="48" customWidth="1"/>
    <col min="4619" max="4619" width="13.7109375" style="48" customWidth="1"/>
    <col min="4620" max="4852" width="8.85546875" style="48"/>
    <col min="4853" max="4853" width="6.85546875" style="48" customWidth="1"/>
    <col min="4854" max="4854" width="10.28515625" style="48" customWidth="1"/>
    <col min="4855" max="4855" width="7.7109375" style="48" customWidth="1"/>
    <col min="4856" max="4856" width="10.42578125" style="48" customWidth="1"/>
    <col min="4857" max="4857" width="10.7109375" style="48" customWidth="1"/>
    <col min="4858" max="4858" width="8.42578125" style="48" customWidth="1"/>
    <col min="4859" max="4859" width="8.85546875" style="48"/>
    <col min="4860" max="4860" width="12.28515625" style="48" customWidth="1"/>
    <col min="4861" max="4861" width="38.5703125" style="48" customWidth="1"/>
    <col min="4862" max="4867" width="14.42578125" style="48" customWidth="1"/>
    <col min="4868" max="4868" width="12.7109375" style="48" customWidth="1"/>
    <col min="4869" max="4869" width="11" style="48" customWidth="1"/>
    <col min="4870" max="4874" width="12.7109375" style="48" customWidth="1"/>
    <col min="4875" max="4875" width="13.7109375" style="48" customWidth="1"/>
    <col min="4876" max="5108" width="8.85546875" style="48"/>
    <col min="5109" max="5109" width="6.85546875" style="48" customWidth="1"/>
    <col min="5110" max="5110" width="10.28515625" style="48" customWidth="1"/>
    <col min="5111" max="5111" width="7.7109375" style="48" customWidth="1"/>
    <col min="5112" max="5112" width="10.42578125" style="48" customWidth="1"/>
    <col min="5113" max="5113" width="10.7109375" style="48" customWidth="1"/>
    <col min="5114" max="5114" width="8.42578125" style="48" customWidth="1"/>
    <col min="5115" max="5115" width="8.85546875" style="48"/>
    <col min="5116" max="5116" width="12.28515625" style="48" customWidth="1"/>
    <col min="5117" max="5117" width="38.5703125" style="48" customWidth="1"/>
    <col min="5118" max="5123" width="14.42578125" style="48" customWidth="1"/>
    <col min="5124" max="5124" width="12.7109375" style="48" customWidth="1"/>
    <col min="5125" max="5125" width="11" style="48" customWidth="1"/>
    <col min="5126" max="5130" width="12.7109375" style="48" customWidth="1"/>
    <col min="5131" max="5131" width="13.7109375" style="48" customWidth="1"/>
    <col min="5132" max="5364" width="8.85546875" style="48"/>
    <col min="5365" max="5365" width="6.85546875" style="48" customWidth="1"/>
    <col min="5366" max="5366" width="10.28515625" style="48" customWidth="1"/>
    <col min="5367" max="5367" width="7.7109375" style="48" customWidth="1"/>
    <col min="5368" max="5368" width="10.42578125" style="48" customWidth="1"/>
    <col min="5369" max="5369" width="10.7109375" style="48" customWidth="1"/>
    <col min="5370" max="5370" width="8.42578125" style="48" customWidth="1"/>
    <col min="5371" max="5371" width="8.85546875" style="48"/>
    <col min="5372" max="5372" width="12.28515625" style="48" customWidth="1"/>
    <col min="5373" max="5373" width="38.5703125" style="48" customWidth="1"/>
    <col min="5374" max="5379" width="14.42578125" style="48" customWidth="1"/>
    <col min="5380" max="5380" width="12.7109375" style="48" customWidth="1"/>
    <col min="5381" max="5381" width="11" style="48" customWidth="1"/>
    <col min="5382" max="5386" width="12.7109375" style="48" customWidth="1"/>
    <col min="5387" max="5387" width="13.7109375" style="48" customWidth="1"/>
    <col min="5388" max="5620" width="8.85546875" style="48"/>
    <col min="5621" max="5621" width="6.85546875" style="48" customWidth="1"/>
    <col min="5622" max="5622" width="10.28515625" style="48" customWidth="1"/>
    <col min="5623" max="5623" width="7.7109375" style="48" customWidth="1"/>
    <col min="5624" max="5624" width="10.42578125" style="48" customWidth="1"/>
    <col min="5625" max="5625" width="10.7109375" style="48" customWidth="1"/>
    <col min="5626" max="5626" width="8.42578125" style="48" customWidth="1"/>
    <col min="5627" max="5627" width="8.85546875" style="48"/>
    <col min="5628" max="5628" width="12.28515625" style="48" customWidth="1"/>
    <col min="5629" max="5629" width="38.5703125" style="48" customWidth="1"/>
    <col min="5630" max="5635" width="14.42578125" style="48" customWidth="1"/>
    <col min="5636" max="5636" width="12.7109375" style="48" customWidth="1"/>
    <col min="5637" max="5637" width="11" style="48" customWidth="1"/>
    <col min="5638" max="5642" width="12.7109375" style="48" customWidth="1"/>
    <col min="5643" max="5643" width="13.7109375" style="48" customWidth="1"/>
    <col min="5644" max="5876" width="8.85546875" style="48"/>
    <col min="5877" max="5877" width="6.85546875" style="48" customWidth="1"/>
    <col min="5878" max="5878" width="10.28515625" style="48" customWidth="1"/>
    <col min="5879" max="5879" width="7.7109375" style="48" customWidth="1"/>
    <col min="5880" max="5880" width="10.42578125" style="48" customWidth="1"/>
    <col min="5881" max="5881" width="10.7109375" style="48" customWidth="1"/>
    <col min="5882" max="5882" width="8.42578125" style="48" customWidth="1"/>
    <col min="5883" max="5883" width="8.85546875" style="48"/>
    <col min="5884" max="5884" width="12.28515625" style="48" customWidth="1"/>
    <col min="5885" max="5885" width="38.5703125" style="48" customWidth="1"/>
    <col min="5886" max="5891" width="14.42578125" style="48" customWidth="1"/>
    <col min="5892" max="5892" width="12.7109375" style="48" customWidth="1"/>
    <col min="5893" max="5893" width="11" style="48" customWidth="1"/>
    <col min="5894" max="5898" width="12.7109375" style="48" customWidth="1"/>
    <col min="5899" max="5899" width="13.7109375" style="48" customWidth="1"/>
    <col min="5900" max="6132" width="8.85546875" style="48"/>
    <col min="6133" max="6133" width="6.85546875" style="48" customWidth="1"/>
    <col min="6134" max="6134" width="10.28515625" style="48" customWidth="1"/>
    <col min="6135" max="6135" width="7.7109375" style="48" customWidth="1"/>
    <col min="6136" max="6136" width="10.42578125" style="48" customWidth="1"/>
    <col min="6137" max="6137" width="10.7109375" style="48" customWidth="1"/>
    <col min="6138" max="6138" width="8.42578125" style="48" customWidth="1"/>
    <col min="6139" max="6139" width="8.85546875" style="48"/>
    <col min="6140" max="6140" width="12.28515625" style="48" customWidth="1"/>
    <col min="6141" max="6141" width="38.5703125" style="48" customWidth="1"/>
    <col min="6142" max="6147" width="14.42578125" style="48" customWidth="1"/>
    <col min="6148" max="6148" width="12.7109375" style="48" customWidth="1"/>
    <col min="6149" max="6149" width="11" style="48" customWidth="1"/>
    <col min="6150" max="6154" width="12.7109375" style="48" customWidth="1"/>
    <col min="6155" max="6155" width="13.7109375" style="48" customWidth="1"/>
    <col min="6156" max="6388" width="8.85546875" style="48"/>
    <col min="6389" max="6389" width="6.85546875" style="48" customWidth="1"/>
    <col min="6390" max="6390" width="10.28515625" style="48" customWidth="1"/>
    <col min="6391" max="6391" width="7.7109375" style="48" customWidth="1"/>
    <col min="6392" max="6392" width="10.42578125" style="48" customWidth="1"/>
    <col min="6393" max="6393" width="10.7109375" style="48" customWidth="1"/>
    <col min="6394" max="6394" width="8.42578125" style="48" customWidth="1"/>
    <col min="6395" max="6395" width="8.85546875" style="48"/>
    <col min="6396" max="6396" width="12.28515625" style="48" customWidth="1"/>
    <col min="6397" max="6397" width="38.5703125" style="48" customWidth="1"/>
    <col min="6398" max="6403" width="14.42578125" style="48" customWidth="1"/>
    <col min="6404" max="6404" width="12.7109375" style="48" customWidth="1"/>
    <col min="6405" max="6405" width="11" style="48" customWidth="1"/>
    <col min="6406" max="6410" width="12.7109375" style="48" customWidth="1"/>
    <col min="6411" max="6411" width="13.7109375" style="48" customWidth="1"/>
    <col min="6412" max="6644" width="8.85546875" style="48"/>
    <col min="6645" max="6645" width="6.85546875" style="48" customWidth="1"/>
    <col min="6646" max="6646" width="10.28515625" style="48" customWidth="1"/>
    <col min="6647" max="6647" width="7.7109375" style="48" customWidth="1"/>
    <col min="6648" max="6648" width="10.42578125" style="48" customWidth="1"/>
    <col min="6649" max="6649" width="10.7109375" style="48" customWidth="1"/>
    <col min="6650" max="6650" width="8.42578125" style="48" customWidth="1"/>
    <col min="6651" max="6651" width="8.85546875" style="48"/>
    <col min="6652" max="6652" width="12.28515625" style="48" customWidth="1"/>
    <col min="6653" max="6653" width="38.5703125" style="48" customWidth="1"/>
    <col min="6654" max="6659" width="14.42578125" style="48" customWidth="1"/>
    <col min="6660" max="6660" width="12.7109375" style="48" customWidth="1"/>
    <col min="6661" max="6661" width="11" style="48" customWidth="1"/>
    <col min="6662" max="6666" width="12.7109375" style="48" customWidth="1"/>
    <col min="6667" max="6667" width="13.7109375" style="48" customWidth="1"/>
    <col min="6668" max="6900" width="8.85546875" style="48"/>
    <col min="6901" max="6901" width="6.85546875" style="48" customWidth="1"/>
    <col min="6902" max="6902" width="10.28515625" style="48" customWidth="1"/>
    <col min="6903" max="6903" width="7.7109375" style="48" customWidth="1"/>
    <col min="6904" max="6904" width="10.42578125" style="48" customWidth="1"/>
    <col min="6905" max="6905" width="10.7109375" style="48" customWidth="1"/>
    <col min="6906" max="6906" width="8.42578125" style="48" customWidth="1"/>
    <col min="6907" max="6907" width="8.85546875" style="48"/>
    <col min="6908" max="6908" width="12.28515625" style="48" customWidth="1"/>
    <col min="6909" max="6909" width="38.5703125" style="48" customWidth="1"/>
    <col min="6910" max="6915" width="14.42578125" style="48" customWidth="1"/>
    <col min="6916" max="6916" width="12.7109375" style="48" customWidth="1"/>
    <col min="6917" max="6917" width="11" style="48" customWidth="1"/>
    <col min="6918" max="6922" width="12.7109375" style="48" customWidth="1"/>
    <col min="6923" max="6923" width="13.7109375" style="48" customWidth="1"/>
    <col min="6924" max="7156" width="8.85546875" style="48"/>
    <col min="7157" max="7157" width="6.85546875" style="48" customWidth="1"/>
    <col min="7158" max="7158" width="10.28515625" style="48" customWidth="1"/>
    <col min="7159" max="7159" width="7.7109375" style="48" customWidth="1"/>
    <col min="7160" max="7160" width="10.42578125" style="48" customWidth="1"/>
    <col min="7161" max="7161" width="10.7109375" style="48" customWidth="1"/>
    <col min="7162" max="7162" width="8.42578125" style="48" customWidth="1"/>
    <col min="7163" max="7163" width="8.85546875" style="48"/>
    <col min="7164" max="7164" width="12.28515625" style="48" customWidth="1"/>
    <col min="7165" max="7165" width="38.5703125" style="48" customWidth="1"/>
    <col min="7166" max="7171" width="14.42578125" style="48" customWidth="1"/>
    <col min="7172" max="7172" width="12.7109375" style="48" customWidth="1"/>
    <col min="7173" max="7173" width="11" style="48" customWidth="1"/>
    <col min="7174" max="7178" width="12.7109375" style="48" customWidth="1"/>
    <col min="7179" max="7179" width="13.7109375" style="48" customWidth="1"/>
    <col min="7180" max="7412" width="8.85546875" style="48"/>
    <col min="7413" max="7413" width="6.85546875" style="48" customWidth="1"/>
    <col min="7414" max="7414" width="10.28515625" style="48" customWidth="1"/>
    <col min="7415" max="7415" width="7.7109375" style="48" customWidth="1"/>
    <col min="7416" max="7416" width="10.42578125" style="48" customWidth="1"/>
    <col min="7417" max="7417" width="10.7109375" style="48" customWidth="1"/>
    <col min="7418" max="7418" width="8.42578125" style="48" customWidth="1"/>
    <col min="7419" max="7419" width="8.85546875" style="48"/>
    <col min="7420" max="7420" width="12.28515625" style="48" customWidth="1"/>
    <col min="7421" max="7421" width="38.5703125" style="48" customWidth="1"/>
    <col min="7422" max="7427" width="14.42578125" style="48" customWidth="1"/>
    <col min="7428" max="7428" width="12.7109375" style="48" customWidth="1"/>
    <col min="7429" max="7429" width="11" style="48" customWidth="1"/>
    <col min="7430" max="7434" width="12.7109375" style="48" customWidth="1"/>
    <col min="7435" max="7435" width="13.7109375" style="48" customWidth="1"/>
    <col min="7436" max="7668" width="8.85546875" style="48"/>
    <col min="7669" max="7669" width="6.85546875" style="48" customWidth="1"/>
    <col min="7670" max="7670" width="10.28515625" style="48" customWidth="1"/>
    <col min="7671" max="7671" width="7.7109375" style="48" customWidth="1"/>
    <col min="7672" max="7672" width="10.42578125" style="48" customWidth="1"/>
    <col min="7673" max="7673" width="10.7109375" style="48" customWidth="1"/>
    <col min="7674" max="7674" width="8.42578125" style="48" customWidth="1"/>
    <col min="7675" max="7675" width="8.85546875" style="48"/>
    <col min="7676" max="7676" width="12.28515625" style="48" customWidth="1"/>
    <col min="7677" max="7677" width="38.5703125" style="48" customWidth="1"/>
    <col min="7678" max="7683" width="14.42578125" style="48" customWidth="1"/>
    <col min="7684" max="7684" width="12.7109375" style="48" customWidth="1"/>
    <col min="7685" max="7685" width="11" style="48" customWidth="1"/>
    <col min="7686" max="7690" width="12.7109375" style="48" customWidth="1"/>
    <col min="7691" max="7691" width="13.7109375" style="48" customWidth="1"/>
    <col min="7692" max="7924" width="8.85546875" style="48"/>
    <col min="7925" max="7925" width="6.85546875" style="48" customWidth="1"/>
    <col min="7926" max="7926" width="10.28515625" style="48" customWidth="1"/>
    <col min="7927" max="7927" width="7.7109375" style="48" customWidth="1"/>
    <col min="7928" max="7928" width="10.42578125" style="48" customWidth="1"/>
    <col min="7929" max="7929" width="10.7109375" style="48" customWidth="1"/>
    <col min="7930" max="7930" width="8.42578125" style="48" customWidth="1"/>
    <col min="7931" max="7931" width="8.85546875" style="48"/>
    <col min="7932" max="7932" width="12.28515625" style="48" customWidth="1"/>
    <col min="7933" max="7933" width="38.5703125" style="48" customWidth="1"/>
    <col min="7934" max="7939" width="14.42578125" style="48" customWidth="1"/>
    <col min="7940" max="7940" width="12.7109375" style="48" customWidth="1"/>
    <col min="7941" max="7941" width="11" style="48" customWidth="1"/>
    <col min="7942" max="7946" width="12.7109375" style="48" customWidth="1"/>
    <col min="7947" max="7947" width="13.7109375" style="48" customWidth="1"/>
    <col min="7948" max="8180" width="8.85546875" style="48"/>
    <col min="8181" max="8181" width="6.85546875" style="48" customWidth="1"/>
    <col min="8182" max="8182" width="10.28515625" style="48" customWidth="1"/>
    <col min="8183" max="8183" width="7.7109375" style="48" customWidth="1"/>
    <col min="8184" max="8184" width="10.42578125" style="48" customWidth="1"/>
    <col min="8185" max="8185" width="10.7109375" style="48" customWidth="1"/>
    <col min="8186" max="8186" width="8.42578125" style="48" customWidth="1"/>
    <col min="8187" max="8187" width="8.85546875" style="48"/>
    <col min="8188" max="8188" width="12.28515625" style="48" customWidth="1"/>
    <col min="8189" max="8189" width="38.5703125" style="48" customWidth="1"/>
    <col min="8190" max="8195" width="14.42578125" style="48" customWidth="1"/>
    <col min="8196" max="8196" width="12.7109375" style="48" customWidth="1"/>
    <col min="8197" max="8197" width="11" style="48" customWidth="1"/>
    <col min="8198" max="8202" width="12.7109375" style="48" customWidth="1"/>
    <col min="8203" max="8203" width="13.7109375" style="48" customWidth="1"/>
    <col min="8204" max="8436" width="8.85546875" style="48"/>
    <col min="8437" max="8437" width="6.85546875" style="48" customWidth="1"/>
    <col min="8438" max="8438" width="10.28515625" style="48" customWidth="1"/>
    <col min="8439" max="8439" width="7.7109375" style="48" customWidth="1"/>
    <col min="8440" max="8440" width="10.42578125" style="48" customWidth="1"/>
    <col min="8441" max="8441" width="10.7109375" style="48" customWidth="1"/>
    <col min="8442" max="8442" width="8.42578125" style="48" customWidth="1"/>
    <col min="8443" max="8443" width="8.85546875" style="48"/>
    <col min="8444" max="8444" width="12.28515625" style="48" customWidth="1"/>
    <col min="8445" max="8445" width="38.5703125" style="48" customWidth="1"/>
    <col min="8446" max="8451" width="14.42578125" style="48" customWidth="1"/>
    <col min="8452" max="8452" width="12.7109375" style="48" customWidth="1"/>
    <col min="8453" max="8453" width="11" style="48" customWidth="1"/>
    <col min="8454" max="8458" width="12.7109375" style="48" customWidth="1"/>
    <col min="8459" max="8459" width="13.7109375" style="48" customWidth="1"/>
    <col min="8460" max="8692" width="8.85546875" style="48"/>
    <col min="8693" max="8693" width="6.85546875" style="48" customWidth="1"/>
    <col min="8694" max="8694" width="10.28515625" style="48" customWidth="1"/>
    <col min="8695" max="8695" width="7.7109375" style="48" customWidth="1"/>
    <col min="8696" max="8696" width="10.42578125" style="48" customWidth="1"/>
    <col min="8697" max="8697" width="10.7109375" style="48" customWidth="1"/>
    <col min="8698" max="8698" width="8.42578125" style="48" customWidth="1"/>
    <col min="8699" max="8699" width="8.85546875" style="48"/>
    <col min="8700" max="8700" width="12.28515625" style="48" customWidth="1"/>
    <col min="8701" max="8701" width="38.5703125" style="48" customWidth="1"/>
    <col min="8702" max="8707" width="14.42578125" style="48" customWidth="1"/>
    <col min="8708" max="8708" width="12.7109375" style="48" customWidth="1"/>
    <col min="8709" max="8709" width="11" style="48" customWidth="1"/>
    <col min="8710" max="8714" width="12.7109375" style="48" customWidth="1"/>
    <col min="8715" max="8715" width="13.7109375" style="48" customWidth="1"/>
    <col min="8716" max="8948" width="8.85546875" style="48"/>
    <col min="8949" max="8949" width="6.85546875" style="48" customWidth="1"/>
    <col min="8950" max="8950" width="10.28515625" style="48" customWidth="1"/>
    <col min="8951" max="8951" width="7.7109375" style="48" customWidth="1"/>
    <col min="8952" max="8952" width="10.42578125" style="48" customWidth="1"/>
    <col min="8953" max="8953" width="10.7109375" style="48" customWidth="1"/>
    <col min="8954" max="8954" width="8.42578125" style="48" customWidth="1"/>
    <col min="8955" max="8955" width="8.85546875" style="48"/>
    <col min="8956" max="8956" width="12.28515625" style="48" customWidth="1"/>
    <col min="8957" max="8957" width="38.5703125" style="48" customWidth="1"/>
    <col min="8958" max="8963" width="14.42578125" style="48" customWidth="1"/>
    <col min="8964" max="8964" width="12.7109375" style="48" customWidth="1"/>
    <col min="8965" max="8965" width="11" style="48" customWidth="1"/>
    <col min="8966" max="8970" width="12.7109375" style="48" customWidth="1"/>
    <col min="8971" max="8971" width="13.7109375" style="48" customWidth="1"/>
    <col min="8972" max="9204" width="8.85546875" style="48"/>
    <col min="9205" max="9205" width="6.85546875" style="48" customWidth="1"/>
    <col min="9206" max="9206" width="10.28515625" style="48" customWidth="1"/>
    <col min="9207" max="9207" width="7.7109375" style="48" customWidth="1"/>
    <col min="9208" max="9208" width="10.42578125" style="48" customWidth="1"/>
    <col min="9209" max="9209" width="10.7109375" style="48" customWidth="1"/>
    <col min="9210" max="9210" width="8.42578125" style="48" customWidth="1"/>
    <col min="9211" max="9211" width="8.85546875" style="48"/>
    <col min="9212" max="9212" width="12.28515625" style="48" customWidth="1"/>
    <col min="9213" max="9213" width="38.5703125" style="48" customWidth="1"/>
    <col min="9214" max="9219" width="14.42578125" style="48" customWidth="1"/>
    <col min="9220" max="9220" width="12.7109375" style="48" customWidth="1"/>
    <col min="9221" max="9221" width="11" style="48" customWidth="1"/>
    <col min="9222" max="9226" width="12.7109375" style="48" customWidth="1"/>
    <col min="9227" max="9227" width="13.7109375" style="48" customWidth="1"/>
    <col min="9228" max="9460" width="8.85546875" style="48"/>
    <col min="9461" max="9461" width="6.85546875" style="48" customWidth="1"/>
    <col min="9462" max="9462" width="10.28515625" style="48" customWidth="1"/>
    <col min="9463" max="9463" width="7.7109375" style="48" customWidth="1"/>
    <col min="9464" max="9464" width="10.42578125" style="48" customWidth="1"/>
    <col min="9465" max="9465" width="10.7109375" style="48" customWidth="1"/>
    <col min="9466" max="9466" width="8.42578125" style="48" customWidth="1"/>
    <col min="9467" max="9467" width="8.85546875" style="48"/>
    <col min="9468" max="9468" width="12.28515625" style="48" customWidth="1"/>
    <col min="9469" max="9469" width="38.5703125" style="48" customWidth="1"/>
    <col min="9470" max="9475" width="14.42578125" style="48" customWidth="1"/>
    <col min="9476" max="9476" width="12.7109375" style="48" customWidth="1"/>
    <col min="9477" max="9477" width="11" style="48" customWidth="1"/>
    <col min="9478" max="9482" width="12.7109375" style="48" customWidth="1"/>
    <col min="9483" max="9483" width="13.7109375" style="48" customWidth="1"/>
    <col min="9484" max="9716" width="8.85546875" style="48"/>
    <col min="9717" max="9717" width="6.85546875" style="48" customWidth="1"/>
    <col min="9718" max="9718" width="10.28515625" style="48" customWidth="1"/>
    <col min="9719" max="9719" width="7.7109375" style="48" customWidth="1"/>
    <col min="9720" max="9720" width="10.42578125" style="48" customWidth="1"/>
    <col min="9721" max="9721" width="10.7109375" style="48" customWidth="1"/>
    <col min="9722" max="9722" width="8.42578125" style="48" customWidth="1"/>
    <col min="9723" max="9723" width="8.85546875" style="48"/>
    <col min="9724" max="9724" width="12.28515625" style="48" customWidth="1"/>
    <col min="9725" max="9725" width="38.5703125" style="48" customWidth="1"/>
    <col min="9726" max="9731" width="14.42578125" style="48" customWidth="1"/>
    <col min="9732" max="9732" width="12.7109375" style="48" customWidth="1"/>
    <col min="9733" max="9733" width="11" style="48" customWidth="1"/>
    <col min="9734" max="9738" width="12.7109375" style="48" customWidth="1"/>
    <col min="9739" max="9739" width="13.7109375" style="48" customWidth="1"/>
    <col min="9740" max="9972" width="8.85546875" style="48"/>
    <col min="9973" max="9973" width="6.85546875" style="48" customWidth="1"/>
    <col min="9974" max="9974" width="10.28515625" style="48" customWidth="1"/>
    <col min="9975" max="9975" width="7.7109375" style="48" customWidth="1"/>
    <col min="9976" max="9976" width="10.42578125" style="48" customWidth="1"/>
    <col min="9977" max="9977" width="10.7109375" style="48" customWidth="1"/>
    <col min="9978" max="9978" width="8.42578125" style="48" customWidth="1"/>
    <col min="9979" max="9979" width="8.85546875" style="48"/>
    <col min="9980" max="9980" width="12.28515625" style="48" customWidth="1"/>
    <col min="9981" max="9981" width="38.5703125" style="48" customWidth="1"/>
    <col min="9982" max="9987" width="14.42578125" style="48" customWidth="1"/>
    <col min="9988" max="9988" width="12.7109375" style="48" customWidth="1"/>
    <col min="9989" max="9989" width="11" style="48" customWidth="1"/>
    <col min="9990" max="9994" width="12.7109375" style="48" customWidth="1"/>
    <col min="9995" max="9995" width="13.7109375" style="48" customWidth="1"/>
    <col min="9996" max="10228" width="8.85546875" style="48"/>
    <col min="10229" max="10229" width="6.85546875" style="48" customWidth="1"/>
    <col min="10230" max="10230" width="10.28515625" style="48" customWidth="1"/>
    <col min="10231" max="10231" width="7.7109375" style="48" customWidth="1"/>
    <col min="10232" max="10232" width="10.42578125" style="48" customWidth="1"/>
    <col min="10233" max="10233" width="10.7109375" style="48" customWidth="1"/>
    <col min="10234" max="10234" width="8.42578125" style="48" customWidth="1"/>
    <col min="10235" max="10235" width="8.85546875" style="48"/>
    <col min="10236" max="10236" width="12.28515625" style="48" customWidth="1"/>
    <col min="10237" max="10237" width="38.5703125" style="48" customWidth="1"/>
    <col min="10238" max="10243" width="14.42578125" style="48" customWidth="1"/>
    <col min="10244" max="10244" width="12.7109375" style="48" customWidth="1"/>
    <col min="10245" max="10245" width="11" style="48" customWidth="1"/>
    <col min="10246" max="10250" width="12.7109375" style="48" customWidth="1"/>
    <col min="10251" max="10251" width="13.7109375" style="48" customWidth="1"/>
    <col min="10252" max="10484" width="8.85546875" style="48"/>
    <col min="10485" max="10485" width="6.85546875" style="48" customWidth="1"/>
    <col min="10486" max="10486" width="10.28515625" style="48" customWidth="1"/>
    <col min="10487" max="10487" width="7.7109375" style="48" customWidth="1"/>
    <col min="10488" max="10488" width="10.42578125" style="48" customWidth="1"/>
    <col min="10489" max="10489" width="10.7109375" style="48" customWidth="1"/>
    <col min="10490" max="10490" width="8.42578125" style="48" customWidth="1"/>
    <col min="10491" max="10491" width="8.85546875" style="48"/>
    <col min="10492" max="10492" width="12.28515625" style="48" customWidth="1"/>
    <col min="10493" max="10493" width="38.5703125" style="48" customWidth="1"/>
    <col min="10494" max="10499" width="14.42578125" style="48" customWidth="1"/>
    <col min="10500" max="10500" width="12.7109375" style="48" customWidth="1"/>
    <col min="10501" max="10501" width="11" style="48" customWidth="1"/>
    <col min="10502" max="10506" width="12.7109375" style="48" customWidth="1"/>
    <col min="10507" max="10507" width="13.7109375" style="48" customWidth="1"/>
    <col min="10508" max="10740" width="8.85546875" style="48"/>
    <col min="10741" max="10741" width="6.85546875" style="48" customWidth="1"/>
    <col min="10742" max="10742" width="10.28515625" style="48" customWidth="1"/>
    <col min="10743" max="10743" width="7.7109375" style="48" customWidth="1"/>
    <col min="10744" max="10744" width="10.42578125" style="48" customWidth="1"/>
    <col min="10745" max="10745" width="10.7109375" style="48" customWidth="1"/>
    <col min="10746" max="10746" width="8.42578125" style="48" customWidth="1"/>
    <col min="10747" max="10747" width="8.85546875" style="48"/>
    <col min="10748" max="10748" width="12.28515625" style="48" customWidth="1"/>
    <col min="10749" max="10749" width="38.5703125" style="48" customWidth="1"/>
    <col min="10750" max="10755" width="14.42578125" style="48" customWidth="1"/>
    <col min="10756" max="10756" width="12.7109375" style="48" customWidth="1"/>
    <col min="10757" max="10757" width="11" style="48" customWidth="1"/>
    <col min="10758" max="10762" width="12.7109375" style="48" customWidth="1"/>
    <col min="10763" max="10763" width="13.7109375" style="48" customWidth="1"/>
    <col min="10764" max="10996" width="8.85546875" style="48"/>
    <col min="10997" max="10997" width="6.85546875" style="48" customWidth="1"/>
    <col min="10998" max="10998" width="10.28515625" style="48" customWidth="1"/>
    <col min="10999" max="10999" width="7.7109375" style="48" customWidth="1"/>
    <col min="11000" max="11000" width="10.42578125" style="48" customWidth="1"/>
    <col min="11001" max="11001" width="10.7109375" style="48" customWidth="1"/>
    <col min="11002" max="11002" width="8.42578125" style="48" customWidth="1"/>
    <col min="11003" max="11003" width="8.85546875" style="48"/>
    <col min="11004" max="11004" width="12.28515625" style="48" customWidth="1"/>
    <col min="11005" max="11005" width="38.5703125" style="48" customWidth="1"/>
    <col min="11006" max="11011" width="14.42578125" style="48" customWidth="1"/>
    <col min="11012" max="11012" width="12.7109375" style="48" customWidth="1"/>
    <col min="11013" max="11013" width="11" style="48" customWidth="1"/>
    <col min="11014" max="11018" width="12.7109375" style="48" customWidth="1"/>
    <col min="11019" max="11019" width="13.7109375" style="48" customWidth="1"/>
    <col min="11020" max="11252" width="8.85546875" style="48"/>
    <col min="11253" max="11253" width="6.85546875" style="48" customWidth="1"/>
    <col min="11254" max="11254" width="10.28515625" style="48" customWidth="1"/>
    <col min="11255" max="11255" width="7.7109375" style="48" customWidth="1"/>
    <col min="11256" max="11256" width="10.42578125" style="48" customWidth="1"/>
    <col min="11257" max="11257" width="10.7109375" style="48" customWidth="1"/>
    <col min="11258" max="11258" width="8.42578125" style="48" customWidth="1"/>
    <col min="11259" max="11259" width="8.85546875" style="48"/>
    <col min="11260" max="11260" width="12.28515625" style="48" customWidth="1"/>
    <col min="11261" max="11261" width="38.5703125" style="48" customWidth="1"/>
    <col min="11262" max="11267" width="14.42578125" style="48" customWidth="1"/>
    <col min="11268" max="11268" width="12.7109375" style="48" customWidth="1"/>
    <col min="11269" max="11269" width="11" style="48" customWidth="1"/>
    <col min="11270" max="11274" width="12.7109375" style="48" customWidth="1"/>
    <col min="11275" max="11275" width="13.7109375" style="48" customWidth="1"/>
    <col min="11276" max="11508" width="8.85546875" style="48"/>
    <col min="11509" max="11509" width="6.85546875" style="48" customWidth="1"/>
    <col min="11510" max="11510" width="10.28515625" style="48" customWidth="1"/>
    <col min="11511" max="11511" width="7.7109375" style="48" customWidth="1"/>
    <col min="11512" max="11512" width="10.42578125" style="48" customWidth="1"/>
    <col min="11513" max="11513" width="10.7109375" style="48" customWidth="1"/>
    <col min="11514" max="11514" width="8.42578125" style="48" customWidth="1"/>
    <col min="11515" max="11515" width="8.85546875" style="48"/>
    <col min="11516" max="11516" width="12.28515625" style="48" customWidth="1"/>
    <col min="11517" max="11517" width="38.5703125" style="48" customWidth="1"/>
    <col min="11518" max="11523" width="14.42578125" style="48" customWidth="1"/>
    <col min="11524" max="11524" width="12.7109375" style="48" customWidth="1"/>
    <col min="11525" max="11525" width="11" style="48" customWidth="1"/>
    <col min="11526" max="11530" width="12.7109375" style="48" customWidth="1"/>
    <col min="11531" max="11531" width="13.7109375" style="48" customWidth="1"/>
    <col min="11532" max="11764" width="8.85546875" style="48"/>
    <col min="11765" max="11765" width="6.85546875" style="48" customWidth="1"/>
    <col min="11766" max="11766" width="10.28515625" style="48" customWidth="1"/>
    <col min="11767" max="11767" width="7.7109375" style="48" customWidth="1"/>
    <col min="11768" max="11768" width="10.42578125" style="48" customWidth="1"/>
    <col min="11769" max="11769" width="10.7109375" style="48" customWidth="1"/>
    <col min="11770" max="11770" width="8.42578125" style="48" customWidth="1"/>
    <col min="11771" max="11771" width="8.85546875" style="48"/>
    <col min="11772" max="11772" width="12.28515625" style="48" customWidth="1"/>
    <col min="11773" max="11773" width="38.5703125" style="48" customWidth="1"/>
    <col min="11774" max="11779" width="14.42578125" style="48" customWidth="1"/>
    <col min="11780" max="11780" width="12.7109375" style="48" customWidth="1"/>
    <col min="11781" max="11781" width="11" style="48" customWidth="1"/>
    <col min="11782" max="11786" width="12.7109375" style="48" customWidth="1"/>
    <col min="11787" max="11787" width="13.7109375" style="48" customWidth="1"/>
    <col min="11788" max="12020" width="8.85546875" style="48"/>
    <col min="12021" max="12021" width="6.85546875" style="48" customWidth="1"/>
    <col min="12022" max="12022" width="10.28515625" style="48" customWidth="1"/>
    <col min="12023" max="12023" width="7.7109375" style="48" customWidth="1"/>
    <col min="12024" max="12024" width="10.42578125" style="48" customWidth="1"/>
    <col min="12025" max="12025" width="10.7109375" style="48" customWidth="1"/>
    <col min="12026" max="12026" width="8.42578125" style="48" customWidth="1"/>
    <col min="12027" max="12027" width="8.85546875" style="48"/>
    <col min="12028" max="12028" width="12.28515625" style="48" customWidth="1"/>
    <col min="12029" max="12029" width="38.5703125" style="48" customWidth="1"/>
    <col min="12030" max="12035" width="14.42578125" style="48" customWidth="1"/>
    <col min="12036" max="12036" width="12.7109375" style="48" customWidth="1"/>
    <col min="12037" max="12037" width="11" style="48" customWidth="1"/>
    <col min="12038" max="12042" width="12.7109375" style="48" customWidth="1"/>
    <col min="12043" max="12043" width="13.7109375" style="48" customWidth="1"/>
    <col min="12044" max="12276" width="8.85546875" style="48"/>
    <col min="12277" max="12277" width="6.85546875" style="48" customWidth="1"/>
    <col min="12278" max="12278" width="10.28515625" style="48" customWidth="1"/>
    <col min="12279" max="12279" width="7.7109375" style="48" customWidth="1"/>
    <col min="12280" max="12280" width="10.42578125" style="48" customWidth="1"/>
    <col min="12281" max="12281" width="10.7109375" style="48" customWidth="1"/>
    <col min="12282" max="12282" width="8.42578125" style="48" customWidth="1"/>
    <col min="12283" max="12283" width="8.85546875" style="48"/>
    <col min="12284" max="12284" width="12.28515625" style="48" customWidth="1"/>
    <col min="12285" max="12285" width="38.5703125" style="48" customWidth="1"/>
    <col min="12286" max="12291" width="14.42578125" style="48" customWidth="1"/>
    <col min="12292" max="12292" width="12.7109375" style="48" customWidth="1"/>
    <col min="12293" max="12293" width="11" style="48" customWidth="1"/>
    <col min="12294" max="12298" width="12.7109375" style="48" customWidth="1"/>
    <col min="12299" max="12299" width="13.7109375" style="48" customWidth="1"/>
    <col min="12300" max="12532" width="8.85546875" style="48"/>
    <col min="12533" max="12533" width="6.85546875" style="48" customWidth="1"/>
    <col min="12534" max="12534" width="10.28515625" style="48" customWidth="1"/>
    <col min="12535" max="12535" width="7.7109375" style="48" customWidth="1"/>
    <col min="12536" max="12536" width="10.42578125" style="48" customWidth="1"/>
    <col min="12537" max="12537" width="10.7109375" style="48" customWidth="1"/>
    <col min="12538" max="12538" width="8.42578125" style="48" customWidth="1"/>
    <col min="12539" max="12539" width="8.85546875" style="48"/>
    <col min="12540" max="12540" width="12.28515625" style="48" customWidth="1"/>
    <col min="12541" max="12541" width="38.5703125" style="48" customWidth="1"/>
    <col min="12542" max="12547" width="14.42578125" style="48" customWidth="1"/>
    <col min="12548" max="12548" width="12.7109375" style="48" customWidth="1"/>
    <col min="12549" max="12549" width="11" style="48" customWidth="1"/>
    <col min="12550" max="12554" width="12.7109375" style="48" customWidth="1"/>
    <col min="12555" max="12555" width="13.7109375" style="48" customWidth="1"/>
    <col min="12556" max="12788" width="8.85546875" style="48"/>
    <col min="12789" max="12789" width="6.85546875" style="48" customWidth="1"/>
    <col min="12790" max="12790" width="10.28515625" style="48" customWidth="1"/>
    <col min="12791" max="12791" width="7.7109375" style="48" customWidth="1"/>
    <col min="12792" max="12792" width="10.42578125" style="48" customWidth="1"/>
    <col min="12793" max="12793" width="10.7109375" style="48" customWidth="1"/>
    <col min="12794" max="12794" width="8.42578125" style="48" customWidth="1"/>
    <col min="12795" max="12795" width="8.85546875" style="48"/>
    <col min="12796" max="12796" width="12.28515625" style="48" customWidth="1"/>
    <col min="12797" max="12797" width="38.5703125" style="48" customWidth="1"/>
    <col min="12798" max="12803" width="14.42578125" style="48" customWidth="1"/>
    <col min="12804" max="12804" width="12.7109375" style="48" customWidth="1"/>
    <col min="12805" max="12805" width="11" style="48" customWidth="1"/>
    <col min="12806" max="12810" width="12.7109375" style="48" customWidth="1"/>
    <col min="12811" max="12811" width="13.7109375" style="48" customWidth="1"/>
    <col min="12812" max="13044" width="8.85546875" style="48"/>
    <col min="13045" max="13045" width="6.85546875" style="48" customWidth="1"/>
    <col min="13046" max="13046" width="10.28515625" style="48" customWidth="1"/>
    <col min="13047" max="13047" width="7.7109375" style="48" customWidth="1"/>
    <col min="13048" max="13048" width="10.42578125" style="48" customWidth="1"/>
    <col min="13049" max="13049" width="10.7109375" style="48" customWidth="1"/>
    <col min="13050" max="13050" width="8.42578125" style="48" customWidth="1"/>
    <col min="13051" max="13051" width="8.85546875" style="48"/>
    <col min="13052" max="13052" width="12.28515625" style="48" customWidth="1"/>
    <col min="13053" max="13053" width="38.5703125" style="48" customWidth="1"/>
    <col min="13054" max="13059" width="14.42578125" style="48" customWidth="1"/>
    <col min="13060" max="13060" width="12.7109375" style="48" customWidth="1"/>
    <col min="13061" max="13061" width="11" style="48" customWidth="1"/>
    <col min="13062" max="13066" width="12.7109375" style="48" customWidth="1"/>
    <col min="13067" max="13067" width="13.7109375" style="48" customWidth="1"/>
    <col min="13068" max="13300" width="8.85546875" style="48"/>
    <col min="13301" max="13301" width="6.85546875" style="48" customWidth="1"/>
    <col min="13302" max="13302" width="10.28515625" style="48" customWidth="1"/>
    <col min="13303" max="13303" width="7.7109375" style="48" customWidth="1"/>
    <col min="13304" max="13304" width="10.42578125" style="48" customWidth="1"/>
    <col min="13305" max="13305" width="10.7109375" style="48" customWidth="1"/>
    <col min="13306" max="13306" width="8.42578125" style="48" customWidth="1"/>
    <col min="13307" max="13307" width="8.85546875" style="48"/>
    <col min="13308" max="13308" width="12.28515625" style="48" customWidth="1"/>
    <col min="13309" max="13309" width="38.5703125" style="48" customWidth="1"/>
    <col min="13310" max="13315" width="14.42578125" style="48" customWidth="1"/>
    <col min="13316" max="13316" width="12.7109375" style="48" customWidth="1"/>
    <col min="13317" max="13317" width="11" style="48" customWidth="1"/>
    <col min="13318" max="13322" width="12.7109375" style="48" customWidth="1"/>
    <col min="13323" max="13323" width="13.7109375" style="48" customWidth="1"/>
    <col min="13324" max="13556" width="8.85546875" style="48"/>
    <col min="13557" max="13557" width="6.85546875" style="48" customWidth="1"/>
    <col min="13558" max="13558" width="10.28515625" style="48" customWidth="1"/>
    <col min="13559" max="13559" width="7.7109375" style="48" customWidth="1"/>
    <col min="13560" max="13560" width="10.42578125" style="48" customWidth="1"/>
    <col min="13561" max="13561" width="10.7109375" style="48" customWidth="1"/>
    <col min="13562" max="13562" width="8.42578125" style="48" customWidth="1"/>
    <col min="13563" max="13563" width="8.85546875" style="48"/>
    <col min="13564" max="13564" width="12.28515625" style="48" customWidth="1"/>
    <col min="13565" max="13565" width="38.5703125" style="48" customWidth="1"/>
    <col min="13566" max="13571" width="14.42578125" style="48" customWidth="1"/>
    <col min="13572" max="13572" width="12.7109375" style="48" customWidth="1"/>
    <col min="13573" max="13573" width="11" style="48" customWidth="1"/>
    <col min="13574" max="13578" width="12.7109375" style="48" customWidth="1"/>
    <col min="13579" max="13579" width="13.7109375" style="48" customWidth="1"/>
    <col min="13580" max="13812" width="8.85546875" style="48"/>
    <col min="13813" max="13813" width="6.85546875" style="48" customWidth="1"/>
    <col min="13814" max="13814" width="10.28515625" style="48" customWidth="1"/>
    <col min="13815" max="13815" width="7.7109375" style="48" customWidth="1"/>
    <col min="13816" max="13816" width="10.42578125" style="48" customWidth="1"/>
    <col min="13817" max="13817" width="10.7109375" style="48" customWidth="1"/>
    <col min="13818" max="13818" width="8.42578125" style="48" customWidth="1"/>
    <col min="13819" max="13819" width="8.85546875" style="48"/>
    <col min="13820" max="13820" width="12.28515625" style="48" customWidth="1"/>
    <col min="13821" max="13821" width="38.5703125" style="48" customWidth="1"/>
    <col min="13822" max="13827" width="14.42578125" style="48" customWidth="1"/>
    <col min="13828" max="13828" width="12.7109375" style="48" customWidth="1"/>
    <col min="13829" max="13829" width="11" style="48" customWidth="1"/>
    <col min="13830" max="13834" width="12.7109375" style="48" customWidth="1"/>
    <col min="13835" max="13835" width="13.7109375" style="48" customWidth="1"/>
    <col min="13836" max="14068" width="8.85546875" style="48"/>
    <col min="14069" max="14069" width="6.85546875" style="48" customWidth="1"/>
    <col min="14070" max="14070" width="10.28515625" style="48" customWidth="1"/>
    <col min="14071" max="14071" width="7.7109375" style="48" customWidth="1"/>
    <col min="14072" max="14072" width="10.42578125" style="48" customWidth="1"/>
    <col min="14073" max="14073" width="10.7109375" style="48" customWidth="1"/>
    <col min="14074" max="14074" width="8.42578125" style="48" customWidth="1"/>
    <col min="14075" max="14075" width="8.85546875" style="48"/>
    <col min="14076" max="14076" width="12.28515625" style="48" customWidth="1"/>
    <col min="14077" max="14077" width="38.5703125" style="48" customWidth="1"/>
    <col min="14078" max="14083" width="14.42578125" style="48" customWidth="1"/>
    <col min="14084" max="14084" width="12.7109375" style="48" customWidth="1"/>
    <col min="14085" max="14085" width="11" style="48" customWidth="1"/>
    <col min="14086" max="14090" width="12.7109375" style="48" customWidth="1"/>
    <col min="14091" max="14091" width="13.7109375" style="48" customWidth="1"/>
    <col min="14092" max="14324" width="8.85546875" style="48"/>
    <col min="14325" max="14325" width="6.85546875" style="48" customWidth="1"/>
    <col min="14326" max="14326" width="10.28515625" style="48" customWidth="1"/>
    <col min="14327" max="14327" width="7.7109375" style="48" customWidth="1"/>
    <col min="14328" max="14328" width="10.42578125" style="48" customWidth="1"/>
    <col min="14329" max="14329" width="10.7109375" style="48" customWidth="1"/>
    <col min="14330" max="14330" width="8.42578125" style="48" customWidth="1"/>
    <col min="14331" max="14331" width="8.85546875" style="48"/>
    <col min="14332" max="14332" width="12.28515625" style="48" customWidth="1"/>
    <col min="14333" max="14333" width="38.5703125" style="48" customWidth="1"/>
    <col min="14334" max="14339" width="14.42578125" style="48" customWidth="1"/>
    <col min="14340" max="14340" width="12.7109375" style="48" customWidth="1"/>
    <col min="14341" max="14341" width="11" style="48" customWidth="1"/>
    <col min="14342" max="14346" width="12.7109375" style="48" customWidth="1"/>
    <col min="14347" max="14347" width="13.7109375" style="48" customWidth="1"/>
    <col min="14348" max="14580" width="8.85546875" style="48"/>
    <col min="14581" max="14581" width="6.85546875" style="48" customWidth="1"/>
    <col min="14582" max="14582" width="10.28515625" style="48" customWidth="1"/>
    <col min="14583" max="14583" width="7.7109375" style="48" customWidth="1"/>
    <col min="14584" max="14584" width="10.42578125" style="48" customWidth="1"/>
    <col min="14585" max="14585" width="10.7109375" style="48" customWidth="1"/>
    <col min="14586" max="14586" width="8.42578125" style="48" customWidth="1"/>
    <col min="14587" max="14587" width="8.85546875" style="48"/>
    <col min="14588" max="14588" width="12.28515625" style="48" customWidth="1"/>
    <col min="14589" max="14589" width="38.5703125" style="48" customWidth="1"/>
    <col min="14590" max="14595" width="14.42578125" style="48" customWidth="1"/>
    <col min="14596" max="14596" width="12.7109375" style="48" customWidth="1"/>
    <col min="14597" max="14597" width="11" style="48" customWidth="1"/>
    <col min="14598" max="14602" width="12.7109375" style="48" customWidth="1"/>
    <col min="14603" max="14603" width="13.7109375" style="48" customWidth="1"/>
    <col min="14604" max="14836" width="8.85546875" style="48"/>
    <col min="14837" max="14837" width="6.85546875" style="48" customWidth="1"/>
    <col min="14838" max="14838" width="10.28515625" style="48" customWidth="1"/>
    <col min="14839" max="14839" width="7.7109375" style="48" customWidth="1"/>
    <col min="14840" max="14840" width="10.42578125" style="48" customWidth="1"/>
    <col min="14841" max="14841" width="10.7109375" style="48" customWidth="1"/>
    <col min="14842" max="14842" width="8.42578125" style="48" customWidth="1"/>
    <col min="14843" max="14843" width="8.85546875" style="48"/>
    <col min="14844" max="14844" width="12.28515625" style="48" customWidth="1"/>
    <col min="14845" max="14845" width="38.5703125" style="48" customWidth="1"/>
    <col min="14846" max="14851" width="14.42578125" style="48" customWidth="1"/>
    <col min="14852" max="14852" width="12.7109375" style="48" customWidth="1"/>
    <col min="14853" max="14853" width="11" style="48" customWidth="1"/>
    <col min="14854" max="14858" width="12.7109375" style="48" customWidth="1"/>
    <col min="14859" max="14859" width="13.7109375" style="48" customWidth="1"/>
    <col min="14860" max="15092" width="8.85546875" style="48"/>
    <col min="15093" max="15093" width="6.85546875" style="48" customWidth="1"/>
    <col min="15094" max="15094" width="10.28515625" style="48" customWidth="1"/>
    <col min="15095" max="15095" width="7.7109375" style="48" customWidth="1"/>
    <col min="15096" max="15096" width="10.42578125" style="48" customWidth="1"/>
    <col min="15097" max="15097" width="10.7109375" style="48" customWidth="1"/>
    <col min="15098" max="15098" width="8.42578125" style="48" customWidth="1"/>
    <col min="15099" max="15099" width="8.85546875" style="48"/>
    <col min="15100" max="15100" width="12.28515625" style="48" customWidth="1"/>
    <col min="15101" max="15101" width="38.5703125" style="48" customWidth="1"/>
    <col min="15102" max="15107" width="14.42578125" style="48" customWidth="1"/>
    <col min="15108" max="15108" width="12.7109375" style="48" customWidth="1"/>
    <col min="15109" max="15109" width="11" style="48" customWidth="1"/>
    <col min="15110" max="15114" width="12.7109375" style="48" customWidth="1"/>
    <col min="15115" max="15115" width="13.7109375" style="48" customWidth="1"/>
    <col min="15116" max="15348" width="8.85546875" style="48"/>
    <col min="15349" max="15349" width="6.85546875" style="48" customWidth="1"/>
    <col min="15350" max="15350" width="10.28515625" style="48" customWidth="1"/>
    <col min="15351" max="15351" width="7.7109375" style="48" customWidth="1"/>
    <col min="15352" max="15352" width="10.42578125" style="48" customWidth="1"/>
    <col min="15353" max="15353" width="10.7109375" style="48" customWidth="1"/>
    <col min="15354" max="15354" width="8.42578125" style="48" customWidth="1"/>
    <col min="15355" max="15355" width="8.85546875" style="48"/>
    <col min="15356" max="15356" width="12.28515625" style="48" customWidth="1"/>
    <col min="15357" max="15357" width="38.5703125" style="48" customWidth="1"/>
    <col min="15358" max="15363" width="14.42578125" style="48" customWidth="1"/>
    <col min="15364" max="15364" width="12.7109375" style="48" customWidth="1"/>
    <col min="15365" max="15365" width="11" style="48" customWidth="1"/>
    <col min="15366" max="15370" width="12.7109375" style="48" customWidth="1"/>
    <col min="15371" max="15371" width="13.7109375" style="48" customWidth="1"/>
    <col min="15372" max="15604" width="8.85546875" style="48"/>
    <col min="15605" max="15605" width="6.85546875" style="48" customWidth="1"/>
    <col min="15606" max="15606" width="10.28515625" style="48" customWidth="1"/>
    <col min="15607" max="15607" width="7.7109375" style="48" customWidth="1"/>
    <col min="15608" max="15608" width="10.42578125" style="48" customWidth="1"/>
    <col min="15609" max="15609" width="10.7109375" style="48" customWidth="1"/>
    <col min="15610" max="15610" width="8.42578125" style="48" customWidth="1"/>
    <col min="15611" max="15611" width="8.85546875" style="48"/>
    <col min="15612" max="15612" width="12.28515625" style="48" customWidth="1"/>
    <col min="15613" max="15613" width="38.5703125" style="48" customWidth="1"/>
    <col min="15614" max="15619" width="14.42578125" style="48" customWidth="1"/>
    <col min="15620" max="15620" width="12.7109375" style="48" customWidth="1"/>
    <col min="15621" max="15621" width="11" style="48" customWidth="1"/>
    <col min="15622" max="15626" width="12.7109375" style="48" customWidth="1"/>
    <col min="15627" max="15627" width="13.7109375" style="48" customWidth="1"/>
    <col min="15628" max="15860" width="8.85546875" style="48"/>
    <col min="15861" max="15861" width="6.85546875" style="48" customWidth="1"/>
    <col min="15862" max="15862" width="10.28515625" style="48" customWidth="1"/>
    <col min="15863" max="15863" width="7.7109375" style="48" customWidth="1"/>
    <col min="15864" max="15864" width="10.42578125" style="48" customWidth="1"/>
    <col min="15865" max="15865" width="10.7109375" style="48" customWidth="1"/>
    <col min="15866" max="15866" width="8.42578125" style="48" customWidth="1"/>
    <col min="15867" max="15867" width="8.85546875" style="48"/>
    <col min="15868" max="15868" width="12.28515625" style="48" customWidth="1"/>
    <col min="15869" max="15869" width="38.5703125" style="48" customWidth="1"/>
    <col min="15870" max="15875" width="14.42578125" style="48" customWidth="1"/>
    <col min="15876" max="15876" width="12.7109375" style="48" customWidth="1"/>
    <col min="15877" max="15877" width="11" style="48" customWidth="1"/>
    <col min="15878" max="15882" width="12.7109375" style="48" customWidth="1"/>
    <col min="15883" max="15883" width="13.7109375" style="48" customWidth="1"/>
    <col min="15884" max="16116" width="8.85546875" style="48"/>
    <col min="16117" max="16117" width="6.85546875" style="48" customWidth="1"/>
    <col min="16118" max="16118" width="10.28515625" style="48" customWidth="1"/>
    <col min="16119" max="16119" width="7.7109375" style="48" customWidth="1"/>
    <col min="16120" max="16120" width="10.42578125" style="48" customWidth="1"/>
    <col min="16121" max="16121" width="10.7109375" style="48" customWidth="1"/>
    <col min="16122" max="16122" width="8.42578125" style="48" customWidth="1"/>
    <col min="16123" max="16123" width="8.85546875" style="48"/>
    <col min="16124" max="16124" width="12.28515625" style="48" customWidth="1"/>
    <col min="16125" max="16125" width="38.5703125" style="48" customWidth="1"/>
    <col min="16126" max="16131" width="14.42578125" style="48" customWidth="1"/>
    <col min="16132" max="16132" width="12.7109375" style="48" customWidth="1"/>
    <col min="16133" max="16133" width="11" style="48" customWidth="1"/>
    <col min="16134" max="16138" width="12.7109375" style="48" customWidth="1"/>
    <col min="16139" max="16139" width="13.7109375" style="48" customWidth="1"/>
    <col min="16140" max="16384" width="8.85546875" style="48"/>
  </cols>
  <sheetData>
    <row r="3" spans="1:15" x14ac:dyDescent="0.25">
      <c r="K3" s="49"/>
      <c r="O3" s="49"/>
    </row>
    <row r="4" spans="1:15" x14ac:dyDescent="0.25">
      <c r="A4" s="50"/>
      <c r="B4" s="51"/>
    </row>
    <row r="5" spans="1:15" x14ac:dyDescent="0.25">
      <c r="A5" s="50"/>
    </row>
    <row r="6" spans="1:15" x14ac:dyDescent="0.25">
      <c r="A6" s="50"/>
      <c r="O6" s="49" t="s">
        <v>293</v>
      </c>
    </row>
    <row r="7" spans="1:15" x14ac:dyDescent="0.25">
      <c r="A7" s="52" t="s">
        <v>294</v>
      </c>
    </row>
    <row r="8" spans="1:15" x14ac:dyDescent="0.25">
      <c r="A8" s="50"/>
      <c r="O8" s="49" t="s">
        <v>295</v>
      </c>
    </row>
    <row r="9" spans="1:15" ht="26.25" customHeight="1" x14ac:dyDescent="0.25">
      <c r="A9" s="53" t="s">
        <v>296</v>
      </c>
      <c r="B9" s="54"/>
      <c r="C9" s="54"/>
      <c r="D9" s="166" t="s">
        <v>297</v>
      </c>
      <c r="E9" s="167"/>
      <c r="F9" s="167"/>
      <c r="G9" s="168"/>
      <c r="H9" s="55"/>
      <c r="I9" s="169" t="s">
        <v>298</v>
      </c>
      <c r="J9" s="169" t="s">
        <v>299</v>
      </c>
      <c r="K9" s="169" t="s">
        <v>300</v>
      </c>
      <c r="L9" s="169" t="s">
        <v>301</v>
      </c>
      <c r="M9" s="169" t="s">
        <v>302</v>
      </c>
      <c r="N9" s="164" t="s">
        <v>303</v>
      </c>
      <c r="O9" s="165"/>
    </row>
    <row r="10" spans="1:15" ht="31.5" customHeight="1" x14ac:dyDescent="0.25">
      <c r="A10" s="56" t="s">
        <v>304</v>
      </c>
      <c r="B10" s="57" t="s">
        <v>305</v>
      </c>
      <c r="C10" s="58" t="s">
        <v>306</v>
      </c>
      <c r="D10" s="59" t="s">
        <v>225</v>
      </c>
      <c r="E10" s="60" t="s">
        <v>12</v>
      </c>
      <c r="F10" s="57" t="s">
        <v>13</v>
      </c>
      <c r="G10" s="57" t="s">
        <v>226</v>
      </c>
      <c r="H10" s="61" t="s">
        <v>307</v>
      </c>
      <c r="I10" s="170"/>
      <c r="J10" s="170"/>
      <c r="K10" s="170"/>
      <c r="L10" s="170"/>
      <c r="M10" s="170"/>
      <c r="N10" s="62" t="s">
        <v>233</v>
      </c>
      <c r="O10" s="62" t="s">
        <v>234</v>
      </c>
    </row>
    <row r="11" spans="1:15" x14ac:dyDescent="0.25">
      <c r="A11" s="63"/>
      <c r="B11" s="64"/>
      <c r="C11" s="65"/>
      <c r="D11" s="64">
        <v>600</v>
      </c>
      <c r="E11" s="65"/>
      <c r="F11" s="64"/>
      <c r="G11" s="65"/>
      <c r="H11" s="66" t="s">
        <v>308</v>
      </c>
      <c r="I11" s="67">
        <v>9608095</v>
      </c>
      <c r="J11" s="67">
        <v>11680183</v>
      </c>
      <c r="K11" s="67">
        <v>13001694</v>
      </c>
      <c r="L11" s="67">
        <v>14039055</v>
      </c>
      <c r="M11" s="67">
        <v>14453908</v>
      </c>
      <c r="N11" s="67">
        <v>15261594</v>
      </c>
      <c r="O11" s="67">
        <v>15588490</v>
      </c>
    </row>
    <row r="12" spans="1:15" x14ac:dyDescent="0.25">
      <c r="A12" s="68"/>
      <c r="B12" s="69"/>
      <c r="C12" s="70"/>
      <c r="D12" s="69"/>
      <c r="E12" s="70">
        <v>640</v>
      </c>
      <c r="F12" s="69"/>
      <c r="G12" s="70"/>
      <c r="H12" s="66" t="s">
        <v>309</v>
      </c>
      <c r="I12" s="71">
        <v>9608095</v>
      </c>
      <c r="J12" s="71">
        <v>11680183</v>
      </c>
      <c r="K12" s="71">
        <v>13001694</v>
      </c>
      <c r="L12" s="71">
        <v>14039055</v>
      </c>
      <c r="M12" s="71">
        <v>14453908</v>
      </c>
      <c r="N12" s="71">
        <v>15261594</v>
      </c>
      <c r="O12" s="71">
        <v>15588490</v>
      </c>
    </row>
    <row r="13" spans="1:15" ht="30" x14ac:dyDescent="0.25">
      <c r="A13" s="72"/>
      <c r="B13" s="73"/>
      <c r="C13" s="74"/>
      <c r="D13" s="73"/>
      <c r="E13" s="74"/>
      <c r="F13" s="73">
        <v>642</v>
      </c>
      <c r="G13" s="75"/>
      <c r="H13" s="76" t="s">
        <v>310</v>
      </c>
      <c r="I13" s="77">
        <v>9587374</v>
      </c>
      <c r="J13" s="77">
        <v>11678082</v>
      </c>
      <c r="K13" s="77">
        <v>12998860</v>
      </c>
      <c r="L13" s="77">
        <v>14035622</v>
      </c>
      <c r="M13" s="77">
        <v>14450165</v>
      </c>
      <c r="N13" s="77">
        <v>15257609</v>
      </c>
      <c r="O13" s="77">
        <v>15584235</v>
      </c>
    </row>
    <row r="14" spans="1:15" ht="17.25" customHeight="1" x14ac:dyDescent="0.25">
      <c r="A14" s="68">
        <v>10</v>
      </c>
      <c r="B14" s="69">
        <v>1</v>
      </c>
      <c r="C14" s="70">
        <v>1</v>
      </c>
      <c r="D14" s="69"/>
      <c r="E14" s="70"/>
      <c r="F14" s="69"/>
      <c r="G14" s="78" t="s">
        <v>311</v>
      </c>
      <c r="H14" s="66" t="s">
        <v>312</v>
      </c>
      <c r="I14" s="79">
        <v>1022474</v>
      </c>
      <c r="J14" s="79">
        <v>1028159</v>
      </c>
      <c r="K14" s="79">
        <v>1179517</v>
      </c>
      <c r="L14" s="79">
        <v>1084375</v>
      </c>
      <c r="M14" s="79">
        <v>1178393</v>
      </c>
      <c r="N14" s="79">
        <v>1257367</v>
      </c>
      <c r="O14" s="79">
        <v>1328815</v>
      </c>
    </row>
    <row r="15" spans="1:15" ht="15" customHeight="1" x14ac:dyDescent="0.25">
      <c r="A15" s="68">
        <v>10</v>
      </c>
      <c r="B15" s="69">
        <v>2</v>
      </c>
      <c r="C15" s="70">
        <v>0</v>
      </c>
      <c r="D15" s="69"/>
      <c r="E15" s="70"/>
      <c r="F15" s="69"/>
      <c r="G15" s="78" t="s">
        <v>313</v>
      </c>
      <c r="H15" s="66" t="s">
        <v>314</v>
      </c>
      <c r="I15" s="79">
        <v>6666159</v>
      </c>
      <c r="J15" s="79">
        <v>8407140</v>
      </c>
      <c r="K15" s="79">
        <v>9370813</v>
      </c>
      <c r="L15" s="79">
        <v>10353883</v>
      </c>
      <c r="M15" s="79">
        <v>10571641</v>
      </c>
      <c r="N15" s="79">
        <v>11154015</v>
      </c>
      <c r="O15" s="79">
        <v>11376371</v>
      </c>
    </row>
    <row r="16" spans="1:15" ht="18" customHeight="1" x14ac:dyDescent="0.25">
      <c r="A16" s="68">
        <v>10</v>
      </c>
      <c r="B16" s="69">
        <v>3</v>
      </c>
      <c r="C16" s="70">
        <v>0</v>
      </c>
      <c r="D16" s="69"/>
      <c r="E16" s="70"/>
      <c r="F16" s="69"/>
      <c r="G16" s="78" t="s">
        <v>313</v>
      </c>
      <c r="H16" s="66" t="s">
        <v>314</v>
      </c>
      <c r="I16" s="79">
        <v>635909</v>
      </c>
      <c r="J16" s="79">
        <v>767701</v>
      </c>
      <c r="K16" s="79">
        <v>843040</v>
      </c>
      <c r="L16" s="79">
        <v>847047</v>
      </c>
      <c r="M16" s="79">
        <v>880073</v>
      </c>
      <c r="N16" s="79">
        <v>955342</v>
      </c>
      <c r="O16" s="79">
        <v>992710</v>
      </c>
    </row>
    <row r="17" spans="1:15" ht="18" customHeight="1" x14ac:dyDescent="0.25">
      <c r="A17" s="68">
        <v>10</v>
      </c>
      <c r="B17" s="69">
        <v>9</v>
      </c>
      <c r="C17" s="70">
        <v>0</v>
      </c>
      <c r="D17" s="69"/>
      <c r="E17" s="70"/>
      <c r="F17" s="69"/>
      <c r="G17" s="78" t="s">
        <v>313</v>
      </c>
      <c r="H17" s="66" t="s">
        <v>314</v>
      </c>
      <c r="I17" s="79">
        <v>0</v>
      </c>
      <c r="J17" s="79">
        <v>0</v>
      </c>
      <c r="K17" s="79">
        <v>1102</v>
      </c>
      <c r="L17" s="79">
        <v>3080</v>
      </c>
      <c r="M17" s="79">
        <v>3796</v>
      </c>
      <c r="N17" s="79">
        <v>4005</v>
      </c>
      <c r="O17" s="79">
        <v>4113</v>
      </c>
    </row>
    <row r="18" spans="1:15" x14ac:dyDescent="0.25">
      <c r="A18" s="68">
        <v>10</v>
      </c>
      <c r="B18" s="69">
        <v>1</v>
      </c>
      <c r="C18" s="70">
        <v>1</v>
      </c>
      <c r="D18" s="69"/>
      <c r="E18" s="70"/>
      <c r="F18" s="69"/>
      <c r="G18" s="78" t="s">
        <v>315</v>
      </c>
      <c r="H18" s="66" t="s">
        <v>316</v>
      </c>
      <c r="I18" s="79">
        <v>50942</v>
      </c>
      <c r="J18" s="79">
        <v>57859</v>
      </c>
      <c r="K18" s="79">
        <v>58655</v>
      </c>
      <c r="L18" s="79">
        <v>60305</v>
      </c>
      <c r="M18" s="79">
        <v>62656</v>
      </c>
      <c r="N18" s="79">
        <v>66855</v>
      </c>
      <c r="O18" s="79">
        <v>69461</v>
      </c>
    </row>
    <row r="19" spans="1:15" x14ac:dyDescent="0.25">
      <c r="A19" s="68">
        <v>10</v>
      </c>
      <c r="B19" s="69">
        <v>1</v>
      </c>
      <c r="C19" s="70">
        <v>2</v>
      </c>
      <c r="D19" s="69"/>
      <c r="E19" s="70"/>
      <c r="F19" s="69"/>
      <c r="G19" s="78" t="s">
        <v>317</v>
      </c>
      <c r="H19" s="66" t="s">
        <v>318</v>
      </c>
      <c r="I19" s="80">
        <v>820014</v>
      </c>
      <c r="J19" s="80">
        <v>970511</v>
      </c>
      <c r="K19" s="80">
        <v>1083207</v>
      </c>
      <c r="L19" s="80">
        <v>1197908</v>
      </c>
      <c r="M19" s="80">
        <v>1250784</v>
      </c>
      <c r="N19" s="80">
        <v>1302198</v>
      </c>
      <c r="O19" s="80">
        <v>1299344</v>
      </c>
    </row>
    <row r="20" spans="1:15" x14ac:dyDescent="0.25">
      <c r="A20" s="68">
        <v>10</v>
      </c>
      <c r="B20" s="69">
        <v>3</v>
      </c>
      <c r="C20" s="70">
        <v>0</v>
      </c>
      <c r="D20" s="69"/>
      <c r="E20" s="70"/>
      <c r="F20" s="69"/>
      <c r="G20" s="78" t="s">
        <v>317</v>
      </c>
      <c r="H20" s="66" t="s">
        <v>318</v>
      </c>
      <c r="I20" s="79">
        <v>148502</v>
      </c>
      <c r="J20" s="79">
        <v>174414</v>
      </c>
      <c r="K20" s="79">
        <v>187628</v>
      </c>
      <c r="L20" s="79">
        <v>194236</v>
      </c>
      <c r="M20" s="79">
        <v>192856</v>
      </c>
      <c r="N20" s="79">
        <v>198968</v>
      </c>
      <c r="O20" s="79">
        <v>186863</v>
      </c>
    </row>
    <row r="21" spans="1:15" ht="30.75" customHeight="1" x14ac:dyDescent="0.25">
      <c r="A21" s="68">
        <v>10</v>
      </c>
      <c r="B21" s="69">
        <v>9</v>
      </c>
      <c r="C21" s="70">
        <v>0</v>
      </c>
      <c r="D21" s="69"/>
      <c r="E21" s="70"/>
      <c r="F21" s="69"/>
      <c r="G21" s="81" t="s">
        <v>319</v>
      </c>
      <c r="H21" s="66" t="s">
        <v>320</v>
      </c>
      <c r="I21" s="80">
        <v>4163</v>
      </c>
      <c r="J21" s="80">
        <v>4807</v>
      </c>
      <c r="K21" s="80">
        <v>4171</v>
      </c>
      <c r="L21" s="80">
        <v>5732</v>
      </c>
      <c r="M21" s="80">
        <v>6722</v>
      </c>
      <c r="N21" s="80">
        <v>8241</v>
      </c>
      <c r="O21" s="80">
        <v>10106</v>
      </c>
    </row>
    <row r="22" spans="1:15" x14ac:dyDescent="0.25">
      <c r="A22" s="68">
        <v>10</v>
      </c>
      <c r="B22" s="69">
        <v>5</v>
      </c>
      <c r="C22" s="70">
        <v>0</v>
      </c>
      <c r="D22" s="69"/>
      <c r="E22" s="70"/>
      <c r="F22" s="69"/>
      <c r="G22" s="81" t="s">
        <v>321</v>
      </c>
      <c r="H22" s="66" t="s">
        <v>322</v>
      </c>
      <c r="I22" s="79">
        <v>239211</v>
      </c>
      <c r="J22" s="79">
        <v>267491</v>
      </c>
      <c r="K22" s="79">
        <v>271829</v>
      </c>
      <c r="L22" s="79">
        <v>292136</v>
      </c>
      <c r="M22" s="79">
        <v>303244</v>
      </c>
      <c r="N22" s="79">
        <v>310618</v>
      </c>
      <c r="O22" s="79">
        <v>316452</v>
      </c>
    </row>
    <row r="23" spans="1:15" ht="18.75" customHeight="1" x14ac:dyDescent="0.25">
      <c r="A23" s="82">
        <v>10</v>
      </c>
      <c r="B23" s="82">
        <v>9</v>
      </c>
      <c r="C23" s="82">
        <v>0</v>
      </c>
      <c r="D23" s="82">
        <v>600</v>
      </c>
      <c r="E23" s="82">
        <v>640</v>
      </c>
      <c r="F23" s="82">
        <v>641</v>
      </c>
      <c r="G23" s="83" t="s">
        <v>254</v>
      </c>
      <c r="H23" s="84" t="s">
        <v>323</v>
      </c>
      <c r="I23" s="85">
        <v>20721</v>
      </c>
      <c r="J23" s="85">
        <v>2101</v>
      </c>
      <c r="K23" s="85">
        <v>2834</v>
      </c>
      <c r="L23" s="85">
        <v>3433</v>
      </c>
      <c r="M23" s="85">
        <v>3743</v>
      </c>
      <c r="N23" s="85">
        <v>3985</v>
      </c>
      <c r="O23" s="85">
        <v>4255</v>
      </c>
    </row>
    <row r="24" spans="1:15" ht="28.5" customHeight="1" x14ac:dyDescent="0.25">
      <c r="A24" s="64"/>
      <c r="B24" s="64"/>
      <c r="C24" s="64"/>
      <c r="D24" s="64">
        <v>800</v>
      </c>
      <c r="E24" s="64"/>
      <c r="F24" s="64"/>
      <c r="G24" s="86"/>
      <c r="H24" s="87" t="s">
        <v>218</v>
      </c>
      <c r="I24" s="88">
        <v>31935</v>
      </c>
      <c r="J24" s="88">
        <v>33863</v>
      </c>
      <c r="K24" s="88">
        <v>33431</v>
      </c>
      <c r="L24" s="88">
        <v>40366</v>
      </c>
      <c r="M24" s="88">
        <v>42827</v>
      </c>
      <c r="N24" s="88">
        <v>45141</v>
      </c>
      <c r="O24" s="88">
        <v>47438</v>
      </c>
    </row>
    <row r="25" spans="1:15" ht="42" customHeight="1" x14ac:dyDescent="0.25">
      <c r="A25" s="69"/>
      <c r="B25" s="69"/>
      <c r="C25" s="69"/>
      <c r="D25" s="69"/>
      <c r="E25" s="69">
        <v>810</v>
      </c>
      <c r="F25" s="69"/>
      <c r="G25" s="81"/>
      <c r="H25" s="66" t="s">
        <v>324</v>
      </c>
      <c r="I25" s="79">
        <v>31935</v>
      </c>
      <c r="J25" s="79">
        <v>33863</v>
      </c>
      <c r="K25" s="79">
        <v>33431</v>
      </c>
      <c r="L25" s="79">
        <v>40366</v>
      </c>
      <c r="M25" s="79">
        <v>42827</v>
      </c>
      <c r="N25" s="79">
        <v>45141</v>
      </c>
      <c r="O25" s="79">
        <v>47438</v>
      </c>
    </row>
    <row r="26" spans="1:15" ht="30" x14ac:dyDescent="0.25">
      <c r="A26" s="69"/>
      <c r="B26" s="69"/>
      <c r="C26" s="69"/>
      <c r="D26" s="69"/>
      <c r="E26" s="69"/>
      <c r="F26" s="69">
        <v>813</v>
      </c>
      <c r="G26" s="81"/>
      <c r="H26" s="66" t="s">
        <v>325</v>
      </c>
      <c r="I26" s="79"/>
      <c r="J26" s="79"/>
      <c r="K26" s="79"/>
      <c r="L26" s="79"/>
      <c r="M26" s="79"/>
      <c r="N26" s="79"/>
      <c r="O26" s="79"/>
    </row>
    <row r="27" spans="1:15" x14ac:dyDescent="0.25">
      <c r="A27" s="89">
        <v>10</v>
      </c>
      <c r="B27" s="89">
        <v>5</v>
      </c>
      <c r="C27" s="89">
        <v>0</v>
      </c>
      <c r="D27" s="89"/>
      <c r="E27" s="89"/>
      <c r="F27" s="89"/>
      <c r="G27" s="90" t="s">
        <v>239</v>
      </c>
      <c r="H27" s="91" t="s">
        <v>326</v>
      </c>
      <c r="I27" s="92">
        <v>31935</v>
      </c>
      <c r="J27" s="92">
        <v>33863</v>
      </c>
      <c r="K27" s="92">
        <v>33431</v>
      </c>
      <c r="L27" s="92">
        <v>40366</v>
      </c>
      <c r="M27" s="92">
        <v>42827</v>
      </c>
      <c r="N27" s="92">
        <v>45141</v>
      </c>
      <c r="O27" s="92">
        <v>47438</v>
      </c>
    </row>
  </sheetData>
  <mergeCells count="7">
    <mergeCell ref="N9:O9"/>
    <mergeCell ref="D9:G9"/>
    <mergeCell ref="I9:I10"/>
    <mergeCell ref="J9:J10"/>
    <mergeCell ref="K9:K10"/>
    <mergeCell ref="L9:L10"/>
    <mergeCell ref="M9:M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5"/>
  <sheetViews>
    <sheetView tabSelected="1" view="pageBreakPreview" topLeftCell="A73" zoomScale="60" zoomScaleNormal="75" workbookViewId="0">
      <selection activeCell="F21" sqref="F21"/>
    </sheetView>
  </sheetViews>
  <sheetFormatPr defaultRowHeight="12.75" x14ac:dyDescent="0.2"/>
  <cols>
    <col min="1" max="1" width="15.85546875" style="252" customWidth="1"/>
    <col min="2" max="3" width="10.5703125" style="252" customWidth="1"/>
    <col min="4" max="4" width="9.85546875" style="252" customWidth="1"/>
    <col min="5" max="5" width="9.28515625" style="252" customWidth="1"/>
    <col min="6" max="6" width="70" style="252" customWidth="1"/>
    <col min="7" max="7" width="16.7109375" style="252" customWidth="1"/>
    <col min="8" max="8" width="17.140625" style="253" customWidth="1"/>
    <col min="9" max="9" width="18.7109375" style="252" customWidth="1"/>
    <col min="10" max="12" width="17.140625" style="253" customWidth="1"/>
    <col min="13" max="13" width="17" style="253" customWidth="1"/>
    <col min="14" max="212" width="8.85546875" style="252"/>
    <col min="213" max="213" width="15.85546875" style="252" customWidth="1"/>
    <col min="214" max="215" width="10.5703125" style="252" customWidth="1"/>
    <col min="216" max="216" width="9.85546875" style="252" customWidth="1"/>
    <col min="217" max="217" width="9.28515625" style="252" customWidth="1"/>
    <col min="218" max="218" width="72.28515625" style="252" customWidth="1"/>
    <col min="219" max="219" width="16.7109375" style="252" customWidth="1"/>
    <col min="220" max="220" width="17.140625" style="252" customWidth="1"/>
    <col min="221" max="221" width="17" style="252" customWidth="1"/>
    <col min="222" max="222" width="16.85546875" style="252" customWidth="1"/>
    <col min="223" max="223" width="17.140625" style="252" customWidth="1"/>
    <col min="224" max="224" width="17.7109375" style="252" customWidth="1"/>
    <col min="225" max="225" width="17.42578125" style="252" customWidth="1"/>
    <col min="226" max="226" width="16.7109375" style="252" customWidth="1"/>
    <col min="227" max="227" width="15.28515625" style="252" customWidth="1"/>
    <col min="228" max="228" width="16.7109375" style="252" customWidth="1"/>
    <col min="229" max="468" width="8.85546875" style="252"/>
    <col min="469" max="469" width="15.85546875" style="252" customWidth="1"/>
    <col min="470" max="471" width="10.5703125" style="252" customWidth="1"/>
    <col min="472" max="472" width="9.85546875" style="252" customWidth="1"/>
    <col min="473" max="473" width="9.28515625" style="252" customWidth="1"/>
    <col min="474" max="474" width="72.28515625" style="252" customWidth="1"/>
    <col min="475" max="475" width="16.7109375" style="252" customWidth="1"/>
    <col min="476" max="476" width="17.140625" style="252" customWidth="1"/>
    <col min="477" max="477" width="17" style="252" customWidth="1"/>
    <col min="478" max="478" width="16.85546875" style="252" customWidth="1"/>
    <col min="479" max="479" width="17.140625" style="252" customWidth="1"/>
    <col min="480" max="480" width="17.7109375" style="252" customWidth="1"/>
    <col min="481" max="481" width="17.42578125" style="252" customWidth="1"/>
    <col min="482" max="482" width="16.7109375" style="252" customWidth="1"/>
    <col min="483" max="483" width="15.28515625" style="252" customWidth="1"/>
    <col min="484" max="484" width="16.7109375" style="252" customWidth="1"/>
    <col min="485" max="724" width="8.85546875" style="252"/>
    <col min="725" max="725" width="15.85546875" style="252" customWidth="1"/>
    <col min="726" max="727" width="10.5703125" style="252" customWidth="1"/>
    <col min="728" max="728" width="9.85546875" style="252" customWidth="1"/>
    <col min="729" max="729" width="9.28515625" style="252" customWidth="1"/>
    <col min="730" max="730" width="72.28515625" style="252" customWidth="1"/>
    <col min="731" max="731" width="16.7109375" style="252" customWidth="1"/>
    <col min="732" max="732" width="17.140625" style="252" customWidth="1"/>
    <col min="733" max="733" width="17" style="252" customWidth="1"/>
    <col min="734" max="734" width="16.85546875" style="252" customWidth="1"/>
    <col min="735" max="735" width="17.140625" style="252" customWidth="1"/>
    <col min="736" max="736" width="17.7109375" style="252" customWidth="1"/>
    <col min="737" max="737" width="17.42578125" style="252" customWidth="1"/>
    <col min="738" max="738" width="16.7109375" style="252" customWidth="1"/>
    <col min="739" max="739" width="15.28515625" style="252" customWidth="1"/>
    <col min="740" max="740" width="16.7109375" style="252" customWidth="1"/>
    <col min="741" max="980" width="8.85546875" style="252"/>
    <col min="981" max="981" width="15.85546875" style="252" customWidth="1"/>
    <col min="982" max="983" width="10.5703125" style="252" customWidth="1"/>
    <col min="984" max="984" width="9.85546875" style="252" customWidth="1"/>
    <col min="985" max="985" width="9.28515625" style="252" customWidth="1"/>
    <col min="986" max="986" width="72.28515625" style="252" customWidth="1"/>
    <col min="987" max="987" width="16.7109375" style="252" customWidth="1"/>
    <col min="988" max="988" width="17.140625" style="252" customWidth="1"/>
    <col min="989" max="989" width="17" style="252" customWidth="1"/>
    <col min="990" max="990" width="16.85546875" style="252" customWidth="1"/>
    <col min="991" max="991" width="17.140625" style="252" customWidth="1"/>
    <col min="992" max="992" width="17.7109375" style="252" customWidth="1"/>
    <col min="993" max="993" width="17.42578125" style="252" customWidth="1"/>
    <col min="994" max="994" width="16.7109375" style="252" customWidth="1"/>
    <col min="995" max="995" width="15.28515625" style="252" customWidth="1"/>
    <col min="996" max="996" width="16.7109375" style="252" customWidth="1"/>
    <col min="997" max="1236" width="8.85546875" style="252"/>
    <col min="1237" max="1237" width="15.85546875" style="252" customWidth="1"/>
    <col min="1238" max="1239" width="10.5703125" style="252" customWidth="1"/>
    <col min="1240" max="1240" width="9.85546875" style="252" customWidth="1"/>
    <col min="1241" max="1241" width="9.28515625" style="252" customWidth="1"/>
    <col min="1242" max="1242" width="72.28515625" style="252" customWidth="1"/>
    <col min="1243" max="1243" width="16.7109375" style="252" customWidth="1"/>
    <col min="1244" max="1244" width="17.140625" style="252" customWidth="1"/>
    <col min="1245" max="1245" width="17" style="252" customWidth="1"/>
    <col min="1246" max="1246" width="16.85546875" style="252" customWidth="1"/>
    <col min="1247" max="1247" width="17.140625" style="252" customWidth="1"/>
    <col min="1248" max="1248" width="17.7109375" style="252" customWidth="1"/>
    <col min="1249" max="1249" width="17.42578125" style="252" customWidth="1"/>
    <col min="1250" max="1250" width="16.7109375" style="252" customWidth="1"/>
    <col min="1251" max="1251" width="15.28515625" style="252" customWidth="1"/>
    <col min="1252" max="1252" width="16.7109375" style="252" customWidth="1"/>
    <col min="1253" max="1492" width="8.85546875" style="252"/>
    <col min="1493" max="1493" width="15.85546875" style="252" customWidth="1"/>
    <col min="1494" max="1495" width="10.5703125" style="252" customWidth="1"/>
    <col min="1496" max="1496" width="9.85546875" style="252" customWidth="1"/>
    <col min="1497" max="1497" width="9.28515625" style="252" customWidth="1"/>
    <col min="1498" max="1498" width="72.28515625" style="252" customWidth="1"/>
    <col min="1499" max="1499" width="16.7109375" style="252" customWidth="1"/>
    <col min="1500" max="1500" width="17.140625" style="252" customWidth="1"/>
    <col min="1501" max="1501" width="17" style="252" customWidth="1"/>
    <col min="1502" max="1502" width="16.85546875" style="252" customWidth="1"/>
    <col min="1503" max="1503" width="17.140625" style="252" customWidth="1"/>
    <col min="1504" max="1504" width="17.7109375" style="252" customWidth="1"/>
    <col min="1505" max="1505" width="17.42578125" style="252" customWidth="1"/>
    <col min="1506" max="1506" width="16.7109375" style="252" customWidth="1"/>
    <col min="1507" max="1507" width="15.28515625" style="252" customWidth="1"/>
    <col min="1508" max="1508" width="16.7109375" style="252" customWidth="1"/>
    <col min="1509" max="1748" width="8.85546875" style="252"/>
    <col min="1749" max="1749" width="15.85546875" style="252" customWidth="1"/>
    <col min="1750" max="1751" width="10.5703125" style="252" customWidth="1"/>
    <col min="1752" max="1752" width="9.85546875" style="252" customWidth="1"/>
    <col min="1753" max="1753" width="9.28515625" style="252" customWidth="1"/>
    <col min="1754" max="1754" width="72.28515625" style="252" customWidth="1"/>
    <col min="1755" max="1755" width="16.7109375" style="252" customWidth="1"/>
    <col min="1756" max="1756" width="17.140625" style="252" customWidth="1"/>
    <col min="1757" max="1757" width="17" style="252" customWidth="1"/>
    <col min="1758" max="1758" width="16.85546875" style="252" customWidth="1"/>
    <col min="1759" max="1759" width="17.140625" style="252" customWidth="1"/>
    <col min="1760" max="1760" width="17.7109375" style="252" customWidth="1"/>
    <col min="1761" max="1761" width="17.42578125" style="252" customWidth="1"/>
    <col min="1762" max="1762" width="16.7109375" style="252" customWidth="1"/>
    <col min="1763" max="1763" width="15.28515625" style="252" customWidth="1"/>
    <col min="1764" max="1764" width="16.7109375" style="252" customWidth="1"/>
    <col min="1765" max="2004" width="8.85546875" style="252"/>
    <col min="2005" max="2005" width="15.85546875" style="252" customWidth="1"/>
    <col min="2006" max="2007" width="10.5703125" style="252" customWidth="1"/>
    <col min="2008" max="2008" width="9.85546875" style="252" customWidth="1"/>
    <col min="2009" max="2009" width="9.28515625" style="252" customWidth="1"/>
    <col min="2010" max="2010" width="72.28515625" style="252" customWidth="1"/>
    <col min="2011" max="2011" width="16.7109375" style="252" customWidth="1"/>
    <col min="2012" max="2012" width="17.140625" style="252" customWidth="1"/>
    <col min="2013" max="2013" width="17" style="252" customWidth="1"/>
    <col min="2014" max="2014" width="16.85546875" style="252" customWidth="1"/>
    <col min="2015" max="2015" width="17.140625" style="252" customWidth="1"/>
    <col min="2016" max="2016" width="17.7109375" style="252" customWidth="1"/>
    <col min="2017" max="2017" width="17.42578125" style="252" customWidth="1"/>
    <col min="2018" max="2018" width="16.7109375" style="252" customWidth="1"/>
    <col min="2019" max="2019" width="15.28515625" style="252" customWidth="1"/>
    <col min="2020" max="2020" width="16.7109375" style="252" customWidth="1"/>
    <col min="2021" max="2260" width="8.85546875" style="252"/>
    <col min="2261" max="2261" width="15.85546875" style="252" customWidth="1"/>
    <col min="2262" max="2263" width="10.5703125" style="252" customWidth="1"/>
    <col min="2264" max="2264" width="9.85546875" style="252" customWidth="1"/>
    <col min="2265" max="2265" width="9.28515625" style="252" customWidth="1"/>
    <col min="2266" max="2266" width="72.28515625" style="252" customWidth="1"/>
    <col min="2267" max="2267" width="16.7109375" style="252" customWidth="1"/>
    <col min="2268" max="2268" width="17.140625" style="252" customWidth="1"/>
    <col min="2269" max="2269" width="17" style="252" customWidth="1"/>
    <col min="2270" max="2270" width="16.85546875" style="252" customWidth="1"/>
    <col min="2271" max="2271" width="17.140625" style="252" customWidth="1"/>
    <col min="2272" max="2272" width="17.7109375" style="252" customWidth="1"/>
    <col min="2273" max="2273" width="17.42578125" style="252" customWidth="1"/>
    <col min="2274" max="2274" width="16.7109375" style="252" customWidth="1"/>
    <col min="2275" max="2275" width="15.28515625" style="252" customWidth="1"/>
    <col min="2276" max="2276" width="16.7109375" style="252" customWidth="1"/>
    <col min="2277" max="2516" width="8.85546875" style="252"/>
    <col min="2517" max="2517" width="15.85546875" style="252" customWidth="1"/>
    <col min="2518" max="2519" width="10.5703125" style="252" customWidth="1"/>
    <col min="2520" max="2520" width="9.85546875" style="252" customWidth="1"/>
    <col min="2521" max="2521" width="9.28515625" style="252" customWidth="1"/>
    <col min="2522" max="2522" width="72.28515625" style="252" customWidth="1"/>
    <col min="2523" max="2523" width="16.7109375" style="252" customWidth="1"/>
    <col min="2524" max="2524" width="17.140625" style="252" customWidth="1"/>
    <col min="2525" max="2525" width="17" style="252" customWidth="1"/>
    <col min="2526" max="2526" width="16.85546875" style="252" customWidth="1"/>
    <col min="2527" max="2527" width="17.140625" style="252" customWidth="1"/>
    <col min="2528" max="2528" width="17.7109375" style="252" customWidth="1"/>
    <col min="2529" max="2529" width="17.42578125" style="252" customWidth="1"/>
    <col min="2530" max="2530" width="16.7109375" style="252" customWidth="1"/>
    <col min="2531" max="2531" width="15.28515625" style="252" customWidth="1"/>
    <col min="2532" max="2532" width="16.7109375" style="252" customWidth="1"/>
    <col min="2533" max="2772" width="8.85546875" style="252"/>
    <col min="2773" max="2773" width="15.85546875" style="252" customWidth="1"/>
    <col min="2774" max="2775" width="10.5703125" style="252" customWidth="1"/>
    <col min="2776" max="2776" width="9.85546875" style="252" customWidth="1"/>
    <col min="2777" max="2777" width="9.28515625" style="252" customWidth="1"/>
    <col min="2778" max="2778" width="72.28515625" style="252" customWidth="1"/>
    <col min="2779" max="2779" width="16.7109375" style="252" customWidth="1"/>
    <col min="2780" max="2780" width="17.140625" style="252" customWidth="1"/>
    <col min="2781" max="2781" width="17" style="252" customWidth="1"/>
    <col min="2782" max="2782" width="16.85546875" style="252" customWidth="1"/>
    <col min="2783" max="2783" width="17.140625" style="252" customWidth="1"/>
    <col min="2784" max="2784" width="17.7109375" style="252" customWidth="1"/>
    <col min="2785" max="2785" width="17.42578125" style="252" customWidth="1"/>
    <col min="2786" max="2786" width="16.7109375" style="252" customWidth="1"/>
    <col min="2787" max="2787" width="15.28515625" style="252" customWidth="1"/>
    <col min="2788" max="2788" width="16.7109375" style="252" customWidth="1"/>
    <col min="2789" max="3028" width="8.85546875" style="252"/>
    <col min="3029" max="3029" width="15.85546875" style="252" customWidth="1"/>
    <col min="3030" max="3031" width="10.5703125" style="252" customWidth="1"/>
    <col min="3032" max="3032" width="9.85546875" style="252" customWidth="1"/>
    <col min="3033" max="3033" width="9.28515625" style="252" customWidth="1"/>
    <col min="3034" max="3034" width="72.28515625" style="252" customWidth="1"/>
    <col min="3035" max="3035" width="16.7109375" style="252" customWidth="1"/>
    <col min="3036" max="3036" width="17.140625" style="252" customWidth="1"/>
    <col min="3037" max="3037" width="17" style="252" customWidth="1"/>
    <col min="3038" max="3038" width="16.85546875" style="252" customWidth="1"/>
    <col min="3039" max="3039" width="17.140625" style="252" customWidth="1"/>
    <col min="3040" max="3040" width="17.7109375" style="252" customWidth="1"/>
    <col min="3041" max="3041" width="17.42578125" style="252" customWidth="1"/>
    <col min="3042" max="3042" width="16.7109375" style="252" customWidth="1"/>
    <col min="3043" max="3043" width="15.28515625" style="252" customWidth="1"/>
    <col min="3044" max="3044" width="16.7109375" style="252" customWidth="1"/>
    <col min="3045" max="3284" width="8.85546875" style="252"/>
    <col min="3285" max="3285" width="15.85546875" style="252" customWidth="1"/>
    <col min="3286" max="3287" width="10.5703125" style="252" customWidth="1"/>
    <col min="3288" max="3288" width="9.85546875" style="252" customWidth="1"/>
    <col min="3289" max="3289" width="9.28515625" style="252" customWidth="1"/>
    <col min="3290" max="3290" width="72.28515625" style="252" customWidth="1"/>
    <col min="3291" max="3291" width="16.7109375" style="252" customWidth="1"/>
    <col min="3292" max="3292" width="17.140625" style="252" customWidth="1"/>
    <col min="3293" max="3293" width="17" style="252" customWidth="1"/>
    <col min="3294" max="3294" width="16.85546875" style="252" customWidth="1"/>
    <col min="3295" max="3295" width="17.140625" style="252" customWidth="1"/>
    <col min="3296" max="3296" width="17.7109375" style="252" customWidth="1"/>
    <col min="3297" max="3297" width="17.42578125" style="252" customWidth="1"/>
    <col min="3298" max="3298" width="16.7109375" style="252" customWidth="1"/>
    <col min="3299" max="3299" width="15.28515625" style="252" customWidth="1"/>
    <col min="3300" max="3300" width="16.7109375" style="252" customWidth="1"/>
    <col min="3301" max="3540" width="8.85546875" style="252"/>
    <col min="3541" max="3541" width="15.85546875" style="252" customWidth="1"/>
    <col min="3542" max="3543" width="10.5703125" style="252" customWidth="1"/>
    <col min="3544" max="3544" width="9.85546875" style="252" customWidth="1"/>
    <col min="3545" max="3545" width="9.28515625" style="252" customWidth="1"/>
    <col min="3546" max="3546" width="72.28515625" style="252" customWidth="1"/>
    <col min="3547" max="3547" width="16.7109375" style="252" customWidth="1"/>
    <col min="3548" max="3548" width="17.140625" style="252" customWidth="1"/>
    <col min="3549" max="3549" width="17" style="252" customWidth="1"/>
    <col min="3550" max="3550" width="16.85546875" style="252" customWidth="1"/>
    <col min="3551" max="3551" width="17.140625" style="252" customWidth="1"/>
    <col min="3552" max="3552" width="17.7109375" style="252" customWidth="1"/>
    <col min="3553" max="3553" width="17.42578125" style="252" customWidth="1"/>
    <col min="3554" max="3554" width="16.7109375" style="252" customWidth="1"/>
    <col min="3555" max="3555" width="15.28515625" style="252" customWidth="1"/>
    <col min="3556" max="3556" width="16.7109375" style="252" customWidth="1"/>
    <col min="3557" max="3796" width="8.85546875" style="252"/>
    <col min="3797" max="3797" width="15.85546875" style="252" customWidth="1"/>
    <col min="3798" max="3799" width="10.5703125" style="252" customWidth="1"/>
    <col min="3800" max="3800" width="9.85546875" style="252" customWidth="1"/>
    <col min="3801" max="3801" width="9.28515625" style="252" customWidth="1"/>
    <col min="3802" max="3802" width="72.28515625" style="252" customWidth="1"/>
    <col min="3803" max="3803" width="16.7109375" style="252" customWidth="1"/>
    <col min="3804" max="3804" width="17.140625" style="252" customWidth="1"/>
    <col min="3805" max="3805" width="17" style="252" customWidth="1"/>
    <col min="3806" max="3806" width="16.85546875" style="252" customWidth="1"/>
    <col min="3807" max="3807" width="17.140625" style="252" customWidth="1"/>
    <col min="3808" max="3808" width="17.7109375" style="252" customWidth="1"/>
    <col min="3809" max="3809" width="17.42578125" style="252" customWidth="1"/>
    <col min="3810" max="3810" width="16.7109375" style="252" customWidth="1"/>
    <col min="3811" max="3811" width="15.28515625" style="252" customWidth="1"/>
    <col min="3812" max="3812" width="16.7109375" style="252" customWidth="1"/>
    <col min="3813" max="4052" width="8.85546875" style="252"/>
    <col min="4053" max="4053" width="15.85546875" style="252" customWidth="1"/>
    <col min="4054" max="4055" width="10.5703125" style="252" customWidth="1"/>
    <col min="4056" max="4056" width="9.85546875" style="252" customWidth="1"/>
    <col min="4057" max="4057" width="9.28515625" style="252" customWidth="1"/>
    <col min="4058" max="4058" width="72.28515625" style="252" customWidth="1"/>
    <col min="4059" max="4059" width="16.7109375" style="252" customWidth="1"/>
    <col min="4060" max="4060" width="17.140625" style="252" customWidth="1"/>
    <col min="4061" max="4061" width="17" style="252" customWidth="1"/>
    <col min="4062" max="4062" width="16.85546875" style="252" customWidth="1"/>
    <col min="4063" max="4063" width="17.140625" style="252" customWidth="1"/>
    <col min="4064" max="4064" width="17.7109375" style="252" customWidth="1"/>
    <col min="4065" max="4065" width="17.42578125" style="252" customWidth="1"/>
    <col min="4066" max="4066" width="16.7109375" style="252" customWidth="1"/>
    <col min="4067" max="4067" width="15.28515625" style="252" customWidth="1"/>
    <col min="4068" max="4068" width="16.7109375" style="252" customWidth="1"/>
    <col min="4069" max="4308" width="8.85546875" style="252"/>
    <col min="4309" max="4309" width="15.85546875" style="252" customWidth="1"/>
    <col min="4310" max="4311" width="10.5703125" style="252" customWidth="1"/>
    <col min="4312" max="4312" width="9.85546875" style="252" customWidth="1"/>
    <col min="4313" max="4313" width="9.28515625" style="252" customWidth="1"/>
    <col min="4314" max="4314" width="72.28515625" style="252" customWidth="1"/>
    <col min="4315" max="4315" width="16.7109375" style="252" customWidth="1"/>
    <col min="4316" max="4316" width="17.140625" style="252" customWidth="1"/>
    <col min="4317" max="4317" width="17" style="252" customWidth="1"/>
    <col min="4318" max="4318" width="16.85546875" style="252" customWidth="1"/>
    <col min="4319" max="4319" width="17.140625" style="252" customWidth="1"/>
    <col min="4320" max="4320" width="17.7109375" style="252" customWidth="1"/>
    <col min="4321" max="4321" width="17.42578125" style="252" customWidth="1"/>
    <col min="4322" max="4322" width="16.7109375" style="252" customWidth="1"/>
    <col min="4323" max="4323" width="15.28515625" style="252" customWidth="1"/>
    <col min="4324" max="4324" width="16.7109375" style="252" customWidth="1"/>
    <col min="4325" max="4564" width="8.85546875" style="252"/>
    <col min="4565" max="4565" width="15.85546875" style="252" customWidth="1"/>
    <col min="4566" max="4567" width="10.5703125" style="252" customWidth="1"/>
    <col min="4568" max="4568" width="9.85546875" style="252" customWidth="1"/>
    <col min="4569" max="4569" width="9.28515625" style="252" customWidth="1"/>
    <col min="4570" max="4570" width="72.28515625" style="252" customWidth="1"/>
    <col min="4571" max="4571" width="16.7109375" style="252" customWidth="1"/>
    <col min="4572" max="4572" width="17.140625" style="252" customWidth="1"/>
    <col min="4573" max="4573" width="17" style="252" customWidth="1"/>
    <col min="4574" max="4574" width="16.85546875" style="252" customWidth="1"/>
    <col min="4575" max="4575" width="17.140625" style="252" customWidth="1"/>
    <col min="4576" max="4576" width="17.7109375" style="252" customWidth="1"/>
    <col min="4577" max="4577" width="17.42578125" style="252" customWidth="1"/>
    <col min="4578" max="4578" width="16.7109375" style="252" customWidth="1"/>
    <col min="4579" max="4579" width="15.28515625" style="252" customWidth="1"/>
    <col min="4580" max="4580" width="16.7109375" style="252" customWidth="1"/>
    <col min="4581" max="4820" width="8.85546875" style="252"/>
    <col min="4821" max="4821" width="15.85546875" style="252" customWidth="1"/>
    <col min="4822" max="4823" width="10.5703125" style="252" customWidth="1"/>
    <col min="4824" max="4824" width="9.85546875" style="252" customWidth="1"/>
    <col min="4825" max="4825" width="9.28515625" style="252" customWidth="1"/>
    <col min="4826" max="4826" width="72.28515625" style="252" customWidth="1"/>
    <col min="4827" max="4827" width="16.7109375" style="252" customWidth="1"/>
    <col min="4828" max="4828" width="17.140625" style="252" customWidth="1"/>
    <col min="4829" max="4829" width="17" style="252" customWidth="1"/>
    <col min="4830" max="4830" width="16.85546875" style="252" customWidth="1"/>
    <col min="4831" max="4831" width="17.140625" style="252" customWidth="1"/>
    <col min="4832" max="4832" width="17.7109375" style="252" customWidth="1"/>
    <col min="4833" max="4833" width="17.42578125" style="252" customWidth="1"/>
    <col min="4834" max="4834" width="16.7109375" style="252" customWidth="1"/>
    <col min="4835" max="4835" width="15.28515625" style="252" customWidth="1"/>
    <col min="4836" max="4836" width="16.7109375" style="252" customWidth="1"/>
    <col min="4837" max="5076" width="8.85546875" style="252"/>
    <col min="5077" max="5077" width="15.85546875" style="252" customWidth="1"/>
    <col min="5078" max="5079" width="10.5703125" style="252" customWidth="1"/>
    <col min="5080" max="5080" width="9.85546875" style="252" customWidth="1"/>
    <col min="5081" max="5081" width="9.28515625" style="252" customWidth="1"/>
    <col min="5082" max="5082" width="72.28515625" style="252" customWidth="1"/>
    <col min="5083" max="5083" width="16.7109375" style="252" customWidth="1"/>
    <col min="5084" max="5084" width="17.140625" style="252" customWidth="1"/>
    <col min="5085" max="5085" width="17" style="252" customWidth="1"/>
    <col min="5086" max="5086" width="16.85546875" style="252" customWidth="1"/>
    <col min="5087" max="5087" width="17.140625" style="252" customWidth="1"/>
    <col min="5088" max="5088" width="17.7109375" style="252" customWidth="1"/>
    <col min="5089" max="5089" width="17.42578125" style="252" customWidth="1"/>
    <col min="5090" max="5090" width="16.7109375" style="252" customWidth="1"/>
    <col min="5091" max="5091" width="15.28515625" style="252" customWidth="1"/>
    <col min="5092" max="5092" width="16.7109375" style="252" customWidth="1"/>
    <col min="5093" max="5332" width="8.85546875" style="252"/>
    <col min="5333" max="5333" width="15.85546875" style="252" customWidth="1"/>
    <col min="5334" max="5335" width="10.5703125" style="252" customWidth="1"/>
    <col min="5336" max="5336" width="9.85546875" style="252" customWidth="1"/>
    <col min="5337" max="5337" width="9.28515625" style="252" customWidth="1"/>
    <col min="5338" max="5338" width="72.28515625" style="252" customWidth="1"/>
    <col min="5339" max="5339" width="16.7109375" style="252" customWidth="1"/>
    <col min="5340" max="5340" width="17.140625" style="252" customWidth="1"/>
    <col min="5341" max="5341" width="17" style="252" customWidth="1"/>
    <col min="5342" max="5342" width="16.85546875" style="252" customWidth="1"/>
    <col min="5343" max="5343" width="17.140625" style="252" customWidth="1"/>
    <col min="5344" max="5344" width="17.7109375" style="252" customWidth="1"/>
    <col min="5345" max="5345" width="17.42578125" style="252" customWidth="1"/>
    <col min="5346" max="5346" width="16.7109375" style="252" customWidth="1"/>
    <col min="5347" max="5347" width="15.28515625" style="252" customWidth="1"/>
    <col min="5348" max="5348" width="16.7109375" style="252" customWidth="1"/>
    <col min="5349" max="5588" width="8.85546875" style="252"/>
    <col min="5589" max="5589" width="15.85546875" style="252" customWidth="1"/>
    <col min="5590" max="5591" width="10.5703125" style="252" customWidth="1"/>
    <col min="5592" max="5592" width="9.85546875" style="252" customWidth="1"/>
    <col min="5593" max="5593" width="9.28515625" style="252" customWidth="1"/>
    <col min="5594" max="5594" width="72.28515625" style="252" customWidth="1"/>
    <col min="5595" max="5595" width="16.7109375" style="252" customWidth="1"/>
    <col min="5596" max="5596" width="17.140625" style="252" customWidth="1"/>
    <col min="5597" max="5597" width="17" style="252" customWidth="1"/>
    <col min="5598" max="5598" width="16.85546875" style="252" customWidth="1"/>
    <col min="5599" max="5599" width="17.140625" style="252" customWidth="1"/>
    <col min="5600" max="5600" width="17.7109375" style="252" customWidth="1"/>
    <col min="5601" max="5601" width="17.42578125" style="252" customWidth="1"/>
    <col min="5602" max="5602" width="16.7109375" style="252" customWidth="1"/>
    <col min="5603" max="5603" width="15.28515625" style="252" customWidth="1"/>
    <col min="5604" max="5604" width="16.7109375" style="252" customWidth="1"/>
    <col min="5605" max="5844" width="8.85546875" style="252"/>
    <col min="5845" max="5845" width="15.85546875" style="252" customWidth="1"/>
    <col min="5846" max="5847" width="10.5703125" style="252" customWidth="1"/>
    <col min="5848" max="5848" width="9.85546875" style="252" customWidth="1"/>
    <col min="5849" max="5849" width="9.28515625" style="252" customWidth="1"/>
    <col min="5850" max="5850" width="72.28515625" style="252" customWidth="1"/>
    <col min="5851" max="5851" width="16.7109375" style="252" customWidth="1"/>
    <col min="5852" max="5852" width="17.140625" style="252" customWidth="1"/>
    <col min="5853" max="5853" width="17" style="252" customWidth="1"/>
    <col min="5854" max="5854" width="16.85546875" style="252" customWidth="1"/>
    <col min="5855" max="5855" width="17.140625" style="252" customWidth="1"/>
    <col min="5856" max="5856" width="17.7109375" style="252" customWidth="1"/>
    <col min="5857" max="5857" width="17.42578125" style="252" customWidth="1"/>
    <col min="5858" max="5858" width="16.7109375" style="252" customWidth="1"/>
    <col min="5859" max="5859" width="15.28515625" style="252" customWidth="1"/>
    <col min="5860" max="5860" width="16.7109375" style="252" customWidth="1"/>
    <col min="5861" max="6100" width="8.85546875" style="252"/>
    <col min="6101" max="6101" width="15.85546875" style="252" customWidth="1"/>
    <col min="6102" max="6103" width="10.5703125" style="252" customWidth="1"/>
    <col min="6104" max="6104" width="9.85546875" style="252" customWidth="1"/>
    <col min="6105" max="6105" width="9.28515625" style="252" customWidth="1"/>
    <col min="6106" max="6106" width="72.28515625" style="252" customWidth="1"/>
    <col min="6107" max="6107" width="16.7109375" style="252" customWidth="1"/>
    <col min="6108" max="6108" width="17.140625" style="252" customWidth="1"/>
    <col min="6109" max="6109" width="17" style="252" customWidth="1"/>
    <col min="6110" max="6110" width="16.85546875" style="252" customWidth="1"/>
    <col min="6111" max="6111" width="17.140625" style="252" customWidth="1"/>
    <col min="6112" max="6112" width="17.7109375" style="252" customWidth="1"/>
    <col min="6113" max="6113" width="17.42578125" style="252" customWidth="1"/>
    <col min="6114" max="6114" width="16.7109375" style="252" customWidth="1"/>
    <col min="6115" max="6115" width="15.28515625" style="252" customWidth="1"/>
    <col min="6116" max="6116" width="16.7109375" style="252" customWidth="1"/>
    <col min="6117" max="6356" width="8.85546875" style="252"/>
    <col min="6357" max="6357" width="15.85546875" style="252" customWidth="1"/>
    <col min="6358" max="6359" width="10.5703125" style="252" customWidth="1"/>
    <col min="6360" max="6360" width="9.85546875" style="252" customWidth="1"/>
    <col min="6361" max="6361" width="9.28515625" style="252" customWidth="1"/>
    <col min="6362" max="6362" width="72.28515625" style="252" customWidth="1"/>
    <col min="6363" max="6363" width="16.7109375" style="252" customWidth="1"/>
    <col min="6364" max="6364" width="17.140625" style="252" customWidth="1"/>
    <col min="6365" max="6365" width="17" style="252" customWidth="1"/>
    <col min="6366" max="6366" width="16.85546875" style="252" customWidth="1"/>
    <col min="6367" max="6367" width="17.140625" style="252" customWidth="1"/>
    <col min="6368" max="6368" width="17.7109375" style="252" customWidth="1"/>
    <col min="6369" max="6369" width="17.42578125" style="252" customWidth="1"/>
    <col min="6370" max="6370" width="16.7109375" style="252" customWidth="1"/>
    <col min="6371" max="6371" width="15.28515625" style="252" customWidth="1"/>
    <col min="6372" max="6372" width="16.7109375" style="252" customWidth="1"/>
    <col min="6373" max="6612" width="8.85546875" style="252"/>
    <col min="6613" max="6613" width="15.85546875" style="252" customWidth="1"/>
    <col min="6614" max="6615" width="10.5703125" style="252" customWidth="1"/>
    <col min="6616" max="6616" width="9.85546875" style="252" customWidth="1"/>
    <col min="6617" max="6617" width="9.28515625" style="252" customWidth="1"/>
    <col min="6618" max="6618" width="72.28515625" style="252" customWidth="1"/>
    <col min="6619" max="6619" width="16.7109375" style="252" customWidth="1"/>
    <col min="6620" max="6620" width="17.140625" style="252" customWidth="1"/>
    <col min="6621" max="6621" width="17" style="252" customWidth="1"/>
    <col min="6622" max="6622" width="16.85546875" style="252" customWidth="1"/>
    <col min="6623" max="6623" width="17.140625" style="252" customWidth="1"/>
    <col min="6624" max="6624" width="17.7109375" style="252" customWidth="1"/>
    <col min="6625" max="6625" width="17.42578125" style="252" customWidth="1"/>
    <col min="6626" max="6626" width="16.7109375" style="252" customWidth="1"/>
    <col min="6627" max="6627" width="15.28515625" style="252" customWidth="1"/>
    <col min="6628" max="6628" width="16.7109375" style="252" customWidth="1"/>
    <col min="6629" max="6868" width="8.85546875" style="252"/>
    <col min="6869" max="6869" width="15.85546875" style="252" customWidth="1"/>
    <col min="6870" max="6871" width="10.5703125" style="252" customWidth="1"/>
    <col min="6872" max="6872" width="9.85546875" style="252" customWidth="1"/>
    <col min="6873" max="6873" width="9.28515625" style="252" customWidth="1"/>
    <col min="6874" max="6874" width="72.28515625" style="252" customWidth="1"/>
    <col min="6875" max="6875" width="16.7109375" style="252" customWidth="1"/>
    <col min="6876" max="6876" width="17.140625" style="252" customWidth="1"/>
    <col min="6877" max="6877" width="17" style="252" customWidth="1"/>
    <col min="6878" max="6878" width="16.85546875" style="252" customWidth="1"/>
    <col min="6879" max="6879" width="17.140625" style="252" customWidth="1"/>
    <col min="6880" max="6880" width="17.7109375" style="252" customWidth="1"/>
    <col min="6881" max="6881" width="17.42578125" style="252" customWidth="1"/>
    <col min="6882" max="6882" width="16.7109375" style="252" customWidth="1"/>
    <col min="6883" max="6883" width="15.28515625" style="252" customWidth="1"/>
    <col min="6884" max="6884" width="16.7109375" style="252" customWidth="1"/>
    <col min="6885" max="7124" width="8.85546875" style="252"/>
    <col min="7125" max="7125" width="15.85546875" style="252" customWidth="1"/>
    <col min="7126" max="7127" width="10.5703125" style="252" customWidth="1"/>
    <col min="7128" max="7128" width="9.85546875" style="252" customWidth="1"/>
    <col min="7129" max="7129" width="9.28515625" style="252" customWidth="1"/>
    <col min="7130" max="7130" width="72.28515625" style="252" customWidth="1"/>
    <col min="7131" max="7131" width="16.7109375" style="252" customWidth="1"/>
    <col min="7132" max="7132" width="17.140625" style="252" customWidth="1"/>
    <col min="7133" max="7133" width="17" style="252" customWidth="1"/>
    <col min="7134" max="7134" width="16.85546875" style="252" customWidth="1"/>
    <col min="7135" max="7135" width="17.140625" style="252" customWidth="1"/>
    <col min="7136" max="7136" width="17.7109375" style="252" customWidth="1"/>
    <col min="7137" max="7137" width="17.42578125" style="252" customWidth="1"/>
    <col min="7138" max="7138" width="16.7109375" style="252" customWidth="1"/>
    <col min="7139" max="7139" width="15.28515625" style="252" customWidth="1"/>
    <col min="7140" max="7140" width="16.7109375" style="252" customWidth="1"/>
    <col min="7141" max="7380" width="8.85546875" style="252"/>
    <col min="7381" max="7381" width="15.85546875" style="252" customWidth="1"/>
    <col min="7382" max="7383" width="10.5703125" style="252" customWidth="1"/>
    <col min="7384" max="7384" width="9.85546875" style="252" customWidth="1"/>
    <col min="7385" max="7385" width="9.28515625" style="252" customWidth="1"/>
    <col min="7386" max="7386" width="72.28515625" style="252" customWidth="1"/>
    <col min="7387" max="7387" width="16.7109375" style="252" customWidth="1"/>
    <col min="7388" max="7388" width="17.140625" style="252" customWidth="1"/>
    <col min="7389" max="7389" width="17" style="252" customWidth="1"/>
    <col min="7390" max="7390" width="16.85546875" style="252" customWidth="1"/>
    <col min="7391" max="7391" width="17.140625" style="252" customWidth="1"/>
    <col min="7392" max="7392" width="17.7109375" style="252" customWidth="1"/>
    <col min="7393" max="7393" width="17.42578125" style="252" customWidth="1"/>
    <col min="7394" max="7394" width="16.7109375" style="252" customWidth="1"/>
    <col min="7395" max="7395" width="15.28515625" style="252" customWidth="1"/>
    <col min="7396" max="7396" width="16.7109375" style="252" customWidth="1"/>
    <col min="7397" max="7636" width="8.85546875" style="252"/>
    <col min="7637" max="7637" width="15.85546875" style="252" customWidth="1"/>
    <col min="7638" max="7639" width="10.5703125" style="252" customWidth="1"/>
    <col min="7640" max="7640" width="9.85546875" style="252" customWidth="1"/>
    <col min="7641" max="7641" width="9.28515625" style="252" customWidth="1"/>
    <col min="7642" max="7642" width="72.28515625" style="252" customWidth="1"/>
    <col min="7643" max="7643" width="16.7109375" style="252" customWidth="1"/>
    <col min="7644" max="7644" width="17.140625" style="252" customWidth="1"/>
    <col min="7645" max="7645" width="17" style="252" customWidth="1"/>
    <col min="7646" max="7646" width="16.85546875" style="252" customWidth="1"/>
    <col min="7647" max="7647" width="17.140625" style="252" customWidth="1"/>
    <col min="7648" max="7648" width="17.7109375" style="252" customWidth="1"/>
    <col min="7649" max="7649" width="17.42578125" style="252" customWidth="1"/>
    <col min="7650" max="7650" width="16.7109375" style="252" customWidth="1"/>
    <col min="7651" max="7651" width="15.28515625" style="252" customWidth="1"/>
    <col min="7652" max="7652" width="16.7109375" style="252" customWidth="1"/>
    <col min="7653" max="7892" width="8.85546875" style="252"/>
    <col min="7893" max="7893" width="15.85546875" style="252" customWidth="1"/>
    <col min="7894" max="7895" width="10.5703125" style="252" customWidth="1"/>
    <col min="7896" max="7896" width="9.85546875" style="252" customWidth="1"/>
    <col min="7897" max="7897" width="9.28515625" style="252" customWidth="1"/>
    <col min="7898" max="7898" width="72.28515625" style="252" customWidth="1"/>
    <col min="7899" max="7899" width="16.7109375" style="252" customWidth="1"/>
    <col min="7900" max="7900" width="17.140625" style="252" customWidth="1"/>
    <col min="7901" max="7901" width="17" style="252" customWidth="1"/>
    <col min="7902" max="7902" width="16.85546875" style="252" customWidth="1"/>
    <col min="7903" max="7903" width="17.140625" style="252" customWidth="1"/>
    <col min="7904" max="7904" width="17.7109375" style="252" customWidth="1"/>
    <col min="7905" max="7905" width="17.42578125" style="252" customWidth="1"/>
    <col min="7906" max="7906" width="16.7109375" style="252" customWidth="1"/>
    <col min="7907" max="7907" width="15.28515625" style="252" customWidth="1"/>
    <col min="7908" max="7908" width="16.7109375" style="252" customWidth="1"/>
    <col min="7909" max="8148" width="8.85546875" style="252"/>
    <col min="8149" max="8149" width="15.85546875" style="252" customWidth="1"/>
    <col min="8150" max="8151" width="10.5703125" style="252" customWidth="1"/>
    <col min="8152" max="8152" width="9.85546875" style="252" customWidth="1"/>
    <col min="8153" max="8153" width="9.28515625" style="252" customWidth="1"/>
    <col min="8154" max="8154" width="72.28515625" style="252" customWidth="1"/>
    <col min="8155" max="8155" width="16.7109375" style="252" customWidth="1"/>
    <col min="8156" max="8156" width="17.140625" style="252" customWidth="1"/>
    <col min="8157" max="8157" width="17" style="252" customWidth="1"/>
    <col min="8158" max="8158" width="16.85546875" style="252" customWidth="1"/>
    <col min="8159" max="8159" width="17.140625" style="252" customWidth="1"/>
    <col min="8160" max="8160" width="17.7109375" style="252" customWidth="1"/>
    <col min="8161" max="8161" width="17.42578125" style="252" customWidth="1"/>
    <col min="8162" max="8162" width="16.7109375" style="252" customWidth="1"/>
    <col min="8163" max="8163" width="15.28515625" style="252" customWidth="1"/>
    <col min="8164" max="8164" width="16.7109375" style="252" customWidth="1"/>
    <col min="8165" max="8404" width="8.85546875" style="252"/>
    <col min="8405" max="8405" width="15.85546875" style="252" customWidth="1"/>
    <col min="8406" max="8407" width="10.5703125" style="252" customWidth="1"/>
    <col min="8408" max="8408" width="9.85546875" style="252" customWidth="1"/>
    <col min="8409" max="8409" width="9.28515625" style="252" customWidth="1"/>
    <col min="8410" max="8410" width="72.28515625" style="252" customWidth="1"/>
    <col min="8411" max="8411" width="16.7109375" style="252" customWidth="1"/>
    <col min="8412" max="8412" width="17.140625" style="252" customWidth="1"/>
    <col min="8413" max="8413" width="17" style="252" customWidth="1"/>
    <col min="8414" max="8414" width="16.85546875" style="252" customWidth="1"/>
    <col min="8415" max="8415" width="17.140625" style="252" customWidth="1"/>
    <col min="8416" max="8416" width="17.7109375" style="252" customWidth="1"/>
    <col min="8417" max="8417" width="17.42578125" style="252" customWidth="1"/>
    <col min="8418" max="8418" width="16.7109375" style="252" customWidth="1"/>
    <col min="8419" max="8419" width="15.28515625" style="252" customWidth="1"/>
    <col min="8420" max="8420" width="16.7109375" style="252" customWidth="1"/>
    <col min="8421" max="8660" width="8.85546875" style="252"/>
    <col min="8661" max="8661" width="15.85546875" style="252" customWidth="1"/>
    <col min="8662" max="8663" width="10.5703125" style="252" customWidth="1"/>
    <col min="8664" max="8664" width="9.85546875" style="252" customWidth="1"/>
    <col min="8665" max="8665" width="9.28515625" style="252" customWidth="1"/>
    <col min="8666" max="8666" width="72.28515625" style="252" customWidth="1"/>
    <col min="8667" max="8667" width="16.7109375" style="252" customWidth="1"/>
    <col min="8668" max="8668" width="17.140625" style="252" customWidth="1"/>
    <col min="8669" max="8669" width="17" style="252" customWidth="1"/>
    <col min="8670" max="8670" width="16.85546875" style="252" customWidth="1"/>
    <col min="8671" max="8671" width="17.140625" style="252" customWidth="1"/>
    <col min="8672" max="8672" width="17.7109375" style="252" customWidth="1"/>
    <col min="8673" max="8673" width="17.42578125" style="252" customWidth="1"/>
    <col min="8674" max="8674" width="16.7109375" style="252" customWidth="1"/>
    <col min="8675" max="8675" width="15.28515625" style="252" customWidth="1"/>
    <col min="8676" max="8676" width="16.7109375" style="252" customWidth="1"/>
    <col min="8677" max="8916" width="8.85546875" style="252"/>
    <col min="8917" max="8917" width="15.85546875" style="252" customWidth="1"/>
    <col min="8918" max="8919" width="10.5703125" style="252" customWidth="1"/>
    <col min="8920" max="8920" width="9.85546875" style="252" customWidth="1"/>
    <col min="8921" max="8921" width="9.28515625" style="252" customWidth="1"/>
    <col min="8922" max="8922" width="72.28515625" style="252" customWidth="1"/>
    <col min="8923" max="8923" width="16.7109375" style="252" customWidth="1"/>
    <col min="8924" max="8924" width="17.140625" style="252" customWidth="1"/>
    <col min="8925" max="8925" width="17" style="252" customWidth="1"/>
    <col min="8926" max="8926" width="16.85546875" style="252" customWidth="1"/>
    <col min="8927" max="8927" width="17.140625" style="252" customWidth="1"/>
    <col min="8928" max="8928" width="17.7109375" style="252" customWidth="1"/>
    <col min="8929" max="8929" width="17.42578125" style="252" customWidth="1"/>
    <col min="8930" max="8930" width="16.7109375" style="252" customWidth="1"/>
    <col min="8931" max="8931" width="15.28515625" style="252" customWidth="1"/>
    <col min="8932" max="8932" width="16.7109375" style="252" customWidth="1"/>
    <col min="8933" max="9172" width="8.85546875" style="252"/>
    <col min="9173" max="9173" width="15.85546875" style="252" customWidth="1"/>
    <col min="9174" max="9175" width="10.5703125" style="252" customWidth="1"/>
    <col min="9176" max="9176" width="9.85546875" style="252" customWidth="1"/>
    <col min="9177" max="9177" width="9.28515625" style="252" customWidth="1"/>
    <col min="9178" max="9178" width="72.28515625" style="252" customWidth="1"/>
    <col min="9179" max="9179" width="16.7109375" style="252" customWidth="1"/>
    <col min="9180" max="9180" width="17.140625" style="252" customWidth="1"/>
    <col min="9181" max="9181" width="17" style="252" customWidth="1"/>
    <col min="9182" max="9182" width="16.85546875" style="252" customWidth="1"/>
    <col min="9183" max="9183" width="17.140625" style="252" customWidth="1"/>
    <col min="9184" max="9184" width="17.7109375" style="252" customWidth="1"/>
    <col min="9185" max="9185" width="17.42578125" style="252" customWidth="1"/>
    <col min="9186" max="9186" width="16.7109375" style="252" customWidth="1"/>
    <col min="9187" max="9187" width="15.28515625" style="252" customWidth="1"/>
    <col min="9188" max="9188" width="16.7109375" style="252" customWidth="1"/>
    <col min="9189" max="9428" width="8.85546875" style="252"/>
    <col min="9429" max="9429" width="15.85546875" style="252" customWidth="1"/>
    <col min="9430" max="9431" width="10.5703125" style="252" customWidth="1"/>
    <col min="9432" max="9432" width="9.85546875" style="252" customWidth="1"/>
    <col min="9433" max="9433" width="9.28515625" style="252" customWidth="1"/>
    <col min="9434" max="9434" width="72.28515625" style="252" customWidth="1"/>
    <col min="9435" max="9435" width="16.7109375" style="252" customWidth="1"/>
    <col min="9436" max="9436" width="17.140625" style="252" customWidth="1"/>
    <col min="9437" max="9437" width="17" style="252" customWidth="1"/>
    <col min="9438" max="9438" width="16.85546875" style="252" customWidth="1"/>
    <col min="9439" max="9439" width="17.140625" style="252" customWidth="1"/>
    <col min="9440" max="9440" width="17.7109375" style="252" customWidth="1"/>
    <col min="9441" max="9441" width="17.42578125" style="252" customWidth="1"/>
    <col min="9442" max="9442" width="16.7109375" style="252" customWidth="1"/>
    <col min="9443" max="9443" width="15.28515625" style="252" customWidth="1"/>
    <col min="9444" max="9444" width="16.7109375" style="252" customWidth="1"/>
    <col min="9445" max="9684" width="8.85546875" style="252"/>
    <col min="9685" max="9685" width="15.85546875" style="252" customWidth="1"/>
    <col min="9686" max="9687" width="10.5703125" style="252" customWidth="1"/>
    <col min="9688" max="9688" width="9.85546875" style="252" customWidth="1"/>
    <col min="9689" max="9689" width="9.28515625" style="252" customWidth="1"/>
    <col min="9690" max="9690" width="72.28515625" style="252" customWidth="1"/>
    <col min="9691" max="9691" width="16.7109375" style="252" customWidth="1"/>
    <col min="9692" max="9692" width="17.140625" style="252" customWidth="1"/>
    <col min="9693" max="9693" width="17" style="252" customWidth="1"/>
    <col min="9694" max="9694" width="16.85546875" style="252" customWidth="1"/>
    <col min="9695" max="9695" width="17.140625" style="252" customWidth="1"/>
    <col min="9696" max="9696" width="17.7109375" style="252" customWidth="1"/>
    <col min="9697" max="9697" width="17.42578125" style="252" customWidth="1"/>
    <col min="9698" max="9698" width="16.7109375" style="252" customWidth="1"/>
    <col min="9699" max="9699" width="15.28515625" style="252" customWidth="1"/>
    <col min="9700" max="9700" width="16.7109375" style="252" customWidth="1"/>
    <col min="9701" max="9940" width="8.85546875" style="252"/>
    <col min="9941" max="9941" width="15.85546875" style="252" customWidth="1"/>
    <col min="9942" max="9943" width="10.5703125" style="252" customWidth="1"/>
    <col min="9944" max="9944" width="9.85546875" style="252" customWidth="1"/>
    <col min="9945" max="9945" width="9.28515625" style="252" customWidth="1"/>
    <col min="9946" max="9946" width="72.28515625" style="252" customWidth="1"/>
    <col min="9947" max="9947" width="16.7109375" style="252" customWidth="1"/>
    <col min="9948" max="9948" width="17.140625" style="252" customWidth="1"/>
    <col min="9949" max="9949" width="17" style="252" customWidth="1"/>
    <col min="9950" max="9950" width="16.85546875" style="252" customWidth="1"/>
    <col min="9951" max="9951" width="17.140625" style="252" customWidth="1"/>
    <col min="9952" max="9952" width="17.7109375" style="252" customWidth="1"/>
    <col min="9953" max="9953" width="17.42578125" style="252" customWidth="1"/>
    <col min="9954" max="9954" width="16.7109375" style="252" customWidth="1"/>
    <col min="9955" max="9955" width="15.28515625" style="252" customWidth="1"/>
    <col min="9956" max="9956" width="16.7109375" style="252" customWidth="1"/>
    <col min="9957" max="10196" width="8.85546875" style="252"/>
    <col min="10197" max="10197" width="15.85546875" style="252" customWidth="1"/>
    <col min="10198" max="10199" width="10.5703125" style="252" customWidth="1"/>
    <col min="10200" max="10200" width="9.85546875" style="252" customWidth="1"/>
    <col min="10201" max="10201" width="9.28515625" style="252" customWidth="1"/>
    <col min="10202" max="10202" width="72.28515625" style="252" customWidth="1"/>
    <col min="10203" max="10203" width="16.7109375" style="252" customWidth="1"/>
    <col min="10204" max="10204" width="17.140625" style="252" customWidth="1"/>
    <col min="10205" max="10205" width="17" style="252" customWidth="1"/>
    <col min="10206" max="10206" width="16.85546875" style="252" customWidth="1"/>
    <col min="10207" max="10207" width="17.140625" style="252" customWidth="1"/>
    <col min="10208" max="10208" width="17.7109375" style="252" customWidth="1"/>
    <col min="10209" max="10209" width="17.42578125" style="252" customWidth="1"/>
    <col min="10210" max="10210" width="16.7109375" style="252" customWidth="1"/>
    <col min="10211" max="10211" width="15.28515625" style="252" customWidth="1"/>
    <col min="10212" max="10212" width="16.7109375" style="252" customWidth="1"/>
    <col min="10213" max="10452" width="8.85546875" style="252"/>
    <col min="10453" max="10453" width="15.85546875" style="252" customWidth="1"/>
    <col min="10454" max="10455" width="10.5703125" style="252" customWidth="1"/>
    <col min="10456" max="10456" width="9.85546875" style="252" customWidth="1"/>
    <col min="10457" max="10457" width="9.28515625" style="252" customWidth="1"/>
    <col min="10458" max="10458" width="72.28515625" style="252" customWidth="1"/>
    <col min="10459" max="10459" width="16.7109375" style="252" customWidth="1"/>
    <col min="10460" max="10460" width="17.140625" style="252" customWidth="1"/>
    <col min="10461" max="10461" width="17" style="252" customWidth="1"/>
    <col min="10462" max="10462" width="16.85546875" style="252" customWidth="1"/>
    <col min="10463" max="10463" width="17.140625" style="252" customWidth="1"/>
    <col min="10464" max="10464" width="17.7109375" style="252" customWidth="1"/>
    <col min="10465" max="10465" width="17.42578125" style="252" customWidth="1"/>
    <col min="10466" max="10466" width="16.7109375" style="252" customWidth="1"/>
    <col min="10467" max="10467" width="15.28515625" style="252" customWidth="1"/>
    <col min="10468" max="10468" width="16.7109375" style="252" customWidth="1"/>
    <col min="10469" max="10708" width="8.85546875" style="252"/>
    <col min="10709" max="10709" width="15.85546875" style="252" customWidth="1"/>
    <col min="10710" max="10711" width="10.5703125" style="252" customWidth="1"/>
    <col min="10712" max="10712" width="9.85546875" style="252" customWidth="1"/>
    <col min="10713" max="10713" width="9.28515625" style="252" customWidth="1"/>
    <col min="10714" max="10714" width="72.28515625" style="252" customWidth="1"/>
    <col min="10715" max="10715" width="16.7109375" style="252" customWidth="1"/>
    <col min="10716" max="10716" width="17.140625" style="252" customWidth="1"/>
    <col min="10717" max="10717" width="17" style="252" customWidth="1"/>
    <col min="10718" max="10718" width="16.85546875" style="252" customWidth="1"/>
    <col min="10719" max="10719" width="17.140625" style="252" customWidth="1"/>
    <col min="10720" max="10720" width="17.7109375" style="252" customWidth="1"/>
    <col min="10721" max="10721" width="17.42578125" style="252" customWidth="1"/>
    <col min="10722" max="10722" width="16.7109375" style="252" customWidth="1"/>
    <col min="10723" max="10723" width="15.28515625" style="252" customWidth="1"/>
    <col min="10724" max="10724" width="16.7109375" style="252" customWidth="1"/>
    <col min="10725" max="10964" width="8.85546875" style="252"/>
    <col min="10965" max="10965" width="15.85546875" style="252" customWidth="1"/>
    <col min="10966" max="10967" width="10.5703125" style="252" customWidth="1"/>
    <col min="10968" max="10968" width="9.85546875" style="252" customWidth="1"/>
    <col min="10969" max="10969" width="9.28515625" style="252" customWidth="1"/>
    <col min="10970" max="10970" width="72.28515625" style="252" customWidth="1"/>
    <col min="10971" max="10971" width="16.7109375" style="252" customWidth="1"/>
    <col min="10972" max="10972" width="17.140625" style="252" customWidth="1"/>
    <col min="10973" max="10973" width="17" style="252" customWidth="1"/>
    <col min="10974" max="10974" width="16.85546875" style="252" customWidth="1"/>
    <col min="10975" max="10975" width="17.140625" style="252" customWidth="1"/>
    <col min="10976" max="10976" width="17.7109375" style="252" customWidth="1"/>
    <col min="10977" max="10977" width="17.42578125" style="252" customWidth="1"/>
    <col min="10978" max="10978" width="16.7109375" style="252" customWidth="1"/>
    <col min="10979" max="10979" width="15.28515625" style="252" customWidth="1"/>
    <col min="10980" max="10980" width="16.7109375" style="252" customWidth="1"/>
    <col min="10981" max="11220" width="8.85546875" style="252"/>
    <col min="11221" max="11221" width="15.85546875" style="252" customWidth="1"/>
    <col min="11222" max="11223" width="10.5703125" style="252" customWidth="1"/>
    <col min="11224" max="11224" width="9.85546875" style="252" customWidth="1"/>
    <col min="11225" max="11225" width="9.28515625" style="252" customWidth="1"/>
    <col min="11226" max="11226" width="72.28515625" style="252" customWidth="1"/>
    <col min="11227" max="11227" width="16.7109375" style="252" customWidth="1"/>
    <col min="11228" max="11228" width="17.140625" style="252" customWidth="1"/>
    <col min="11229" max="11229" width="17" style="252" customWidth="1"/>
    <col min="11230" max="11230" width="16.85546875" style="252" customWidth="1"/>
    <col min="11231" max="11231" width="17.140625" style="252" customWidth="1"/>
    <col min="11232" max="11232" width="17.7109375" style="252" customWidth="1"/>
    <col min="11233" max="11233" width="17.42578125" style="252" customWidth="1"/>
    <col min="11234" max="11234" width="16.7109375" style="252" customWidth="1"/>
    <col min="11235" max="11235" width="15.28515625" style="252" customWidth="1"/>
    <col min="11236" max="11236" width="16.7109375" style="252" customWidth="1"/>
    <col min="11237" max="11476" width="8.85546875" style="252"/>
    <col min="11477" max="11477" width="15.85546875" style="252" customWidth="1"/>
    <col min="11478" max="11479" width="10.5703125" style="252" customWidth="1"/>
    <col min="11480" max="11480" width="9.85546875" style="252" customWidth="1"/>
    <col min="11481" max="11481" width="9.28515625" style="252" customWidth="1"/>
    <col min="11482" max="11482" width="72.28515625" style="252" customWidth="1"/>
    <col min="11483" max="11483" width="16.7109375" style="252" customWidth="1"/>
    <col min="11484" max="11484" width="17.140625" style="252" customWidth="1"/>
    <col min="11485" max="11485" width="17" style="252" customWidth="1"/>
    <col min="11486" max="11486" width="16.85546875" style="252" customWidth="1"/>
    <col min="11487" max="11487" width="17.140625" style="252" customWidth="1"/>
    <col min="11488" max="11488" width="17.7109375" style="252" customWidth="1"/>
    <col min="11489" max="11489" width="17.42578125" style="252" customWidth="1"/>
    <col min="11490" max="11490" width="16.7109375" style="252" customWidth="1"/>
    <col min="11491" max="11491" width="15.28515625" style="252" customWidth="1"/>
    <col min="11492" max="11492" width="16.7109375" style="252" customWidth="1"/>
    <col min="11493" max="11732" width="8.85546875" style="252"/>
    <col min="11733" max="11733" width="15.85546875" style="252" customWidth="1"/>
    <col min="11734" max="11735" width="10.5703125" style="252" customWidth="1"/>
    <col min="11736" max="11736" width="9.85546875" style="252" customWidth="1"/>
    <col min="11737" max="11737" width="9.28515625" style="252" customWidth="1"/>
    <col min="11738" max="11738" width="72.28515625" style="252" customWidth="1"/>
    <col min="11739" max="11739" width="16.7109375" style="252" customWidth="1"/>
    <col min="11740" max="11740" width="17.140625" style="252" customWidth="1"/>
    <col min="11741" max="11741" width="17" style="252" customWidth="1"/>
    <col min="11742" max="11742" width="16.85546875" style="252" customWidth="1"/>
    <col min="11743" max="11743" width="17.140625" style="252" customWidth="1"/>
    <col min="11744" max="11744" width="17.7109375" style="252" customWidth="1"/>
    <col min="11745" max="11745" width="17.42578125" style="252" customWidth="1"/>
    <col min="11746" max="11746" width="16.7109375" style="252" customWidth="1"/>
    <col min="11747" max="11747" width="15.28515625" style="252" customWidth="1"/>
    <col min="11748" max="11748" width="16.7109375" style="252" customWidth="1"/>
    <col min="11749" max="11988" width="8.85546875" style="252"/>
    <col min="11989" max="11989" width="15.85546875" style="252" customWidth="1"/>
    <col min="11990" max="11991" width="10.5703125" style="252" customWidth="1"/>
    <col min="11992" max="11992" width="9.85546875" style="252" customWidth="1"/>
    <col min="11993" max="11993" width="9.28515625" style="252" customWidth="1"/>
    <col min="11994" max="11994" width="72.28515625" style="252" customWidth="1"/>
    <col min="11995" max="11995" width="16.7109375" style="252" customWidth="1"/>
    <col min="11996" max="11996" width="17.140625" style="252" customWidth="1"/>
    <col min="11997" max="11997" width="17" style="252" customWidth="1"/>
    <col min="11998" max="11998" width="16.85546875" style="252" customWidth="1"/>
    <col min="11999" max="11999" width="17.140625" style="252" customWidth="1"/>
    <col min="12000" max="12000" width="17.7109375" style="252" customWidth="1"/>
    <col min="12001" max="12001" width="17.42578125" style="252" customWidth="1"/>
    <col min="12002" max="12002" width="16.7109375" style="252" customWidth="1"/>
    <col min="12003" max="12003" width="15.28515625" style="252" customWidth="1"/>
    <col min="12004" max="12004" width="16.7109375" style="252" customWidth="1"/>
    <col min="12005" max="12244" width="8.85546875" style="252"/>
    <col min="12245" max="12245" width="15.85546875" style="252" customWidth="1"/>
    <col min="12246" max="12247" width="10.5703125" style="252" customWidth="1"/>
    <col min="12248" max="12248" width="9.85546875" style="252" customWidth="1"/>
    <col min="12249" max="12249" width="9.28515625" style="252" customWidth="1"/>
    <col min="12250" max="12250" width="72.28515625" style="252" customWidth="1"/>
    <col min="12251" max="12251" width="16.7109375" style="252" customWidth="1"/>
    <col min="12252" max="12252" width="17.140625" style="252" customWidth="1"/>
    <col min="12253" max="12253" width="17" style="252" customWidth="1"/>
    <col min="12254" max="12254" width="16.85546875" style="252" customWidth="1"/>
    <col min="12255" max="12255" width="17.140625" style="252" customWidth="1"/>
    <col min="12256" max="12256" width="17.7109375" style="252" customWidth="1"/>
    <col min="12257" max="12257" width="17.42578125" style="252" customWidth="1"/>
    <col min="12258" max="12258" width="16.7109375" style="252" customWidth="1"/>
    <col min="12259" max="12259" width="15.28515625" style="252" customWidth="1"/>
    <col min="12260" max="12260" width="16.7109375" style="252" customWidth="1"/>
    <col min="12261" max="12500" width="8.85546875" style="252"/>
    <col min="12501" max="12501" width="15.85546875" style="252" customWidth="1"/>
    <col min="12502" max="12503" width="10.5703125" style="252" customWidth="1"/>
    <col min="12504" max="12504" width="9.85546875" style="252" customWidth="1"/>
    <col min="12505" max="12505" width="9.28515625" style="252" customWidth="1"/>
    <col min="12506" max="12506" width="72.28515625" style="252" customWidth="1"/>
    <col min="12507" max="12507" width="16.7109375" style="252" customWidth="1"/>
    <col min="12508" max="12508" width="17.140625" style="252" customWidth="1"/>
    <col min="12509" max="12509" width="17" style="252" customWidth="1"/>
    <col min="12510" max="12510" width="16.85546875" style="252" customWidth="1"/>
    <col min="12511" max="12511" width="17.140625" style="252" customWidth="1"/>
    <col min="12512" max="12512" width="17.7109375" style="252" customWidth="1"/>
    <col min="12513" max="12513" width="17.42578125" style="252" customWidth="1"/>
    <col min="12514" max="12514" width="16.7109375" style="252" customWidth="1"/>
    <col min="12515" max="12515" width="15.28515625" style="252" customWidth="1"/>
    <col min="12516" max="12516" width="16.7109375" style="252" customWidth="1"/>
    <col min="12517" max="12756" width="8.85546875" style="252"/>
    <col min="12757" max="12757" width="15.85546875" style="252" customWidth="1"/>
    <col min="12758" max="12759" width="10.5703125" style="252" customWidth="1"/>
    <col min="12760" max="12760" width="9.85546875" style="252" customWidth="1"/>
    <col min="12761" max="12761" width="9.28515625" style="252" customWidth="1"/>
    <col min="12762" max="12762" width="72.28515625" style="252" customWidth="1"/>
    <col min="12763" max="12763" width="16.7109375" style="252" customWidth="1"/>
    <col min="12764" max="12764" width="17.140625" style="252" customWidth="1"/>
    <col min="12765" max="12765" width="17" style="252" customWidth="1"/>
    <col min="12766" max="12766" width="16.85546875" style="252" customWidth="1"/>
    <col min="12767" max="12767" width="17.140625" style="252" customWidth="1"/>
    <col min="12768" max="12768" width="17.7109375" style="252" customWidth="1"/>
    <col min="12769" max="12769" width="17.42578125" style="252" customWidth="1"/>
    <col min="12770" max="12770" width="16.7109375" style="252" customWidth="1"/>
    <col min="12771" max="12771" width="15.28515625" style="252" customWidth="1"/>
    <col min="12772" max="12772" width="16.7109375" style="252" customWidth="1"/>
    <col min="12773" max="13012" width="8.85546875" style="252"/>
    <col min="13013" max="13013" width="15.85546875" style="252" customWidth="1"/>
    <col min="13014" max="13015" width="10.5703125" style="252" customWidth="1"/>
    <col min="13016" max="13016" width="9.85546875" style="252" customWidth="1"/>
    <col min="13017" max="13017" width="9.28515625" style="252" customWidth="1"/>
    <col min="13018" max="13018" width="72.28515625" style="252" customWidth="1"/>
    <col min="13019" max="13019" width="16.7109375" style="252" customWidth="1"/>
    <col min="13020" max="13020" width="17.140625" style="252" customWidth="1"/>
    <col min="13021" max="13021" width="17" style="252" customWidth="1"/>
    <col min="13022" max="13022" width="16.85546875" style="252" customWidth="1"/>
    <col min="13023" max="13023" width="17.140625" style="252" customWidth="1"/>
    <col min="13024" max="13024" width="17.7109375" style="252" customWidth="1"/>
    <col min="13025" max="13025" width="17.42578125" style="252" customWidth="1"/>
    <col min="13026" max="13026" width="16.7109375" style="252" customWidth="1"/>
    <col min="13027" max="13027" width="15.28515625" style="252" customWidth="1"/>
    <col min="13028" max="13028" width="16.7109375" style="252" customWidth="1"/>
    <col min="13029" max="13268" width="8.85546875" style="252"/>
    <col min="13269" max="13269" width="15.85546875" style="252" customWidth="1"/>
    <col min="13270" max="13271" width="10.5703125" style="252" customWidth="1"/>
    <col min="13272" max="13272" width="9.85546875" style="252" customWidth="1"/>
    <col min="13273" max="13273" width="9.28515625" style="252" customWidth="1"/>
    <col min="13274" max="13274" width="72.28515625" style="252" customWidth="1"/>
    <col min="13275" max="13275" width="16.7109375" style="252" customWidth="1"/>
    <col min="13276" max="13276" width="17.140625" style="252" customWidth="1"/>
    <col min="13277" max="13277" width="17" style="252" customWidth="1"/>
    <col min="13278" max="13278" width="16.85546875" style="252" customWidth="1"/>
    <col min="13279" max="13279" width="17.140625" style="252" customWidth="1"/>
    <col min="13280" max="13280" width="17.7109375" style="252" customWidth="1"/>
    <col min="13281" max="13281" width="17.42578125" style="252" customWidth="1"/>
    <col min="13282" max="13282" width="16.7109375" style="252" customWidth="1"/>
    <col min="13283" max="13283" width="15.28515625" style="252" customWidth="1"/>
    <col min="13284" max="13284" width="16.7109375" style="252" customWidth="1"/>
    <col min="13285" max="13524" width="8.85546875" style="252"/>
    <col min="13525" max="13525" width="15.85546875" style="252" customWidth="1"/>
    <col min="13526" max="13527" width="10.5703125" style="252" customWidth="1"/>
    <col min="13528" max="13528" width="9.85546875" style="252" customWidth="1"/>
    <col min="13529" max="13529" width="9.28515625" style="252" customWidth="1"/>
    <col min="13530" max="13530" width="72.28515625" style="252" customWidth="1"/>
    <col min="13531" max="13531" width="16.7109375" style="252" customWidth="1"/>
    <col min="13532" max="13532" width="17.140625" style="252" customWidth="1"/>
    <col min="13533" max="13533" width="17" style="252" customWidth="1"/>
    <col min="13534" max="13534" width="16.85546875" style="252" customWidth="1"/>
    <col min="13535" max="13535" width="17.140625" style="252" customWidth="1"/>
    <col min="13536" max="13536" width="17.7109375" style="252" customWidth="1"/>
    <col min="13537" max="13537" width="17.42578125" style="252" customWidth="1"/>
    <col min="13538" max="13538" width="16.7109375" style="252" customWidth="1"/>
    <col min="13539" max="13539" width="15.28515625" style="252" customWidth="1"/>
    <col min="13540" max="13540" width="16.7109375" style="252" customWidth="1"/>
    <col min="13541" max="13780" width="8.85546875" style="252"/>
    <col min="13781" max="13781" width="15.85546875" style="252" customWidth="1"/>
    <col min="13782" max="13783" width="10.5703125" style="252" customWidth="1"/>
    <col min="13784" max="13784" width="9.85546875" style="252" customWidth="1"/>
    <col min="13785" max="13785" width="9.28515625" style="252" customWidth="1"/>
    <col min="13786" max="13786" width="72.28515625" style="252" customWidth="1"/>
    <col min="13787" max="13787" width="16.7109375" style="252" customWidth="1"/>
    <col min="13788" max="13788" width="17.140625" style="252" customWidth="1"/>
    <col min="13789" max="13789" width="17" style="252" customWidth="1"/>
    <col min="13790" max="13790" width="16.85546875" style="252" customWidth="1"/>
    <col min="13791" max="13791" width="17.140625" style="252" customWidth="1"/>
    <col min="13792" max="13792" width="17.7109375" style="252" customWidth="1"/>
    <col min="13793" max="13793" width="17.42578125" style="252" customWidth="1"/>
    <col min="13794" max="13794" width="16.7109375" style="252" customWidth="1"/>
    <col min="13795" max="13795" width="15.28515625" style="252" customWidth="1"/>
    <col min="13796" max="13796" width="16.7109375" style="252" customWidth="1"/>
    <col min="13797" max="14036" width="8.85546875" style="252"/>
    <col min="14037" max="14037" width="15.85546875" style="252" customWidth="1"/>
    <col min="14038" max="14039" width="10.5703125" style="252" customWidth="1"/>
    <col min="14040" max="14040" width="9.85546875" style="252" customWidth="1"/>
    <col min="14041" max="14041" width="9.28515625" style="252" customWidth="1"/>
    <col min="14042" max="14042" width="72.28515625" style="252" customWidth="1"/>
    <col min="14043" max="14043" width="16.7109375" style="252" customWidth="1"/>
    <col min="14044" max="14044" width="17.140625" style="252" customWidth="1"/>
    <col min="14045" max="14045" width="17" style="252" customWidth="1"/>
    <col min="14046" max="14046" width="16.85546875" style="252" customWidth="1"/>
    <col min="14047" max="14047" width="17.140625" style="252" customWidth="1"/>
    <col min="14048" max="14048" width="17.7109375" style="252" customWidth="1"/>
    <col min="14049" max="14049" width="17.42578125" style="252" customWidth="1"/>
    <col min="14050" max="14050" width="16.7109375" style="252" customWidth="1"/>
    <col min="14051" max="14051" width="15.28515625" style="252" customWidth="1"/>
    <col min="14052" max="14052" width="16.7109375" style="252" customWidth="1"/>
    <col min="14053" max="14292" width="8.85546875" style="252"/>
    <col min="14293" max="14293" width="15.85546875" style="252" customWidth="1"/>
    <col min="14294" max="14295" width="10.5703125" style="252" customWidth="1"/>
    <col min="14296" max="14296" width="9.85546875" style="252" customWidth="1"/>
    <col min="14297" max="14297" width="9.28515625" style="252" customWidth="1"/>
    <col min="14298" max="14298" width="72.28515625" style="252" customWidth="1"/>
    <col min="14299" max="14299" width="16.7109375" style="252" customWidth="1"/>
    <col min="14300" max="14300" width="17.140625" style="252" customWidth="1"/>
    <col min="14301" max="14301" width="17" style="252" customWidth="1"/>
    <col min="14302" max="14302" width="16.85546875" style="252" customWidth="1"/>
    <col min="14303" max="14303" width="17.140625" style="252" customWidth="1"/>
    <col min="14304" max="14304" width="17.7109375" style="252" customWidth="1"/>
    <col min="14305" max="14305" width="17.42578125" style="252" customWidth="1"/>
    <col min="14306" max="14306" width="16.7109375" style="252" customWidth="1"/>
    <col min="14307" max="14307" width="15.28515625" style="252" customWidth="1"/>
    <col min="14308" max="14308" width="16.7109375" style="252" customWidth="1"/>
    <col min="14309" max="14548" width="8.85546875" style="252"/>
    <col min="14549" max="14549" width="15.85546875" style="252" customWidth="1"/>
    <col min="14550" max="14551" width="10.5703125" style="252" customWidth="1"/>
    <col min="14552" max="14552" width="9.85546875" style="252" customWidth="1"/>
    <col min="14553" max="14553" width="9.28515625" style="252" customWidth="1"/>
    <col min="14554" max="14554" width="72.28515625" style="252" customWidth="1"/>
    <col min="14555" max="14555" width="16.7109375" style="252" customWidth="1"/>
    <col min="14556" max="14556" width="17.140625" style="252" customWidth="1"/>
    <col min="14557" max="14557" width="17" style="252" customWidth="1"/>
    <col min="14558" max="14558" width="16.85546875" style="252" customWidth="1"/>
    <col min="14559" max="14559" width="17.140625" style="252" customWidth="1"/>
    <col min="14560" max="14560" width="17.7109375" style="252" customWidth="1"/>
    <col min="14561" max="14561" width="17.42578125" style="252" customWidth="1"/>
    <col min="14562" max="14562" width="16.7109375" style="252" customWidth="1"/>
    <col min="14563" max="14563" width="15.28515625" style="252" customWidth="1"/>
    <col min="14564" max="14564" width="16.7109375" style="252" customWidth="1"/>
    <col min="14565" max="14804" width="8.85546875" style="252"/>
    <col min="14805" max="14805" width="15.85546875" style="252" customWidth="1"/>
    <col min="14806" max="14807" width="10.5703125" style="252" customWidth="1"/>
    <col min="14808" max="14808" width="9.85546875" style="252" customWidth="1"/>
    <col min="14809" max="14809" width="9.28515625" style="252" customWidth="1"/>
    <col min="14810" max="14810" width="72.28515625" style="252" customWidth="1"/>
    <col min="14811" max="14811" width="16.7109375" style="252" customWidth="1"/>
    <col min="14812" max="14812" width="17.140625" style="252" customWidth="1"/>
    <col min="14813" max="14813" width="17" style="252" customWidth="1"/>
    <col min="14814" max="14814" width="16.85546875" style="252" customWidth="1"/>
    <col min="14815" max="14815" width="17.140625" style="252" customWidth="1"/>
    <col min="14816" max="14816" width="17.7109375" style="252" customWidth="1"/>
    <col min="14817" max="14817" width="17.42578125" style="252" customWidth="1"/>
    <col min="14818" max="14818" width="16.7109375" style="252" customWidth="1"/>
    <col min="14819" max="14819" width="15.28515625" style="252" customWidth="1"/>
    <col min="14820" max="14820" width="16.7109375" style="252" customWidth="1"/>
    <col min="14821" max="15060" width="8.85546875" style="252"/>
    <col min="15061" max="15061" width="15.85546875" style="252" customWidth="1"/>
    <col min="15062" max="15063" width="10.5703125" style="252" customWidth="1"/>
    <col min="15064" max="15064" width="9.85546875" style="252" customWidth="1"/>
    <col min="15065" max="15065" width="9.28515625" style="252" customWidth="1"/>
    <col min="15066" max="15066" width="72.28515625" style="252" customWidth="1"/>
    <col min="15067" max="15067" width="16.7109375" style="252" customWidth="1"/>
    <col min="15068" max="15068" width="17.140625" style="252" customWidth="1"/>
    <col min="15069" max="15069" width="17" style="252" customWidth="1"/>
    <col min="15070" max="15070" width="16.85546875" style="252" customWidth="1"/>
    <col min="15071" max="15071" width="17.140625" style="252" customWidth="1"/>
    <col min="15072" max="15072" width="17.7109375" style="252" customWidth="1"/>
    <col min="15073" max="15073" width="17.42578125" style="252" customWidth="1"/>
    <col min="15074" max="15074" width="16.7109375" style="252" customWidth="1"/>
    <col min="15075" max="15075" width="15.28515625" style="252" customWidth="1"/>
    <col min="15076" max="15076" width="16.7109375" style="252" customWidth="1"/>
    <col min="15077" max="15316" width="8.85546875" style="252"/>
    <col min="15317" max="15317" width="15.85546875" style="252" customWidth="1"/>
    <col min="15318" max="15319" width="10.5703125" style="252" customWidth="1"/>
    <col min="15320" max="15320" width="9.85546875" style="252" customWidth="1"/>
    <col min="15321" max="15321" width="9.28515625" style="252" customWidth="1"/>
    <col min="15322" max="15322" width="72.28515625" style="252" customWidth="1"/>
    <col min="15323" max="15323" width="16.7109375" style="252" customWidth="1"/>
    <col min="15324" max="15324" width="17.140625" style="252" customWidth="1"/>
    <col min="15325" max="15325" width="17" style="252" customWidth="1"/>
    <col min="15326" max="15326" width="16.85546875" style="252" customWidth="1"/>
    <col min="15327" max="15327" width="17.140625" style="252" customWidth="1"/>
    <col min="15328" max="15328" width="17.7109375" style="252" customWidth="1"/>
    <col min="15329" max="15329" width="17.42578125" style="252" customWidth="1"/>
    <col min="15330" max="15330" width="16.7109375" style="252" customWidth="1"/>
    <col min="15331" max="15331" width="15.28515625" style="252" customWidth="1"/>
    <col min="15332" max="15332" width="16.7109375" style="252" customWidth="1"/>
    <col min="15333" max="15572" width="8.85546875" style="252"/>
    <col min="15573" max="15573" width="15.85546875" style="252" customWidth="1"/>
    <col min="15574" max="15575" width="10.5703125" style="252" customWidth="1"/>
    <col min="15576" max="15576" width="9.85546875" style="252" customWidth="1"/>
    <col min="15577" max="15577" width="9.28515625" style="252" customWidth="1"/>
    <col min="15578" max="15578" width="72.28515625" style="252" customWidth="1"/>
    <col min="15579" max="15579" width="16.7109375" style="252" customWidth="1"/>
    <col min="15580" max="15580" width="17.140625" style="252" customWidth="1"/>
    <col min="15581" max="15581" width="17" style="252" customWidth="1"/>
    <col min="15582" max="15582" width="16.85546875" style="252" customWidth="1"/>
    <col min="15583" max="15583" width="17.140625" style="252" customWidth="1"/>
    <col min="15584" max="15584" width="17.7109375" style="252" customWidth="1"/>
    <col min="15585" max="15585" width="17.42578125" style="252" customWidth="1"/>
    <col min="15586" max="15586" width="16.7109375" style="252" customWidth="1"/>
    <col min="15587" max="15587" width="15.28515625" style="252" customWidth="1"/>
    <col min="15588" max="15588" width="16.7109375" style="252" customWidth="1"/>
    <col min="15589" max="15828" width="8.85546875" style="252"/>
    <col min="15829" max="15829" width="15.85546875" style="252" customWidth="1"/>
    <col min="15830" max="15831" width="10.5703125" style="252" customWidth="1"/>
    <col min="15832" max="15832" width="9.85546875" style="252" customWidth="1"/>
    <col min="15833" max="15833" width="9.28515625" style="252" customWidth="1"/>
    <col min="15834" max="15834" width="72.28515625" style="252" customWidth="1"/>
    <col min="15835" max="15835" width="16.7109375" style="252" customWidth="1"/>
    <col min="15836" max="15836" width="17.140625" style="252" customWidth="1"/>
    <col min="15837" max="15837" width="17" style="252" customWidth="1"/>
    <col min="15838" max="15838" width="16.85546875" style="252" customWidth="1"/>
    <col min="15839" max="15839" width="17.140625" style="252" customWidth="1"/>
    <col min="15840" max="15840" width="17.7109375" style="252" customWidth="1"/>
    <col min="15841" max="15841" width="17.42578125" style="252" customWidth="1"/>
    <col min="15842" max="15842" width="16.7109375" style="252" customWidth="1"/>
    <col min="15843" max="15843" width="15.28515625" style="252" customWidth="1"/>
    <col min="15844" max="15844" width="16.7109375" style="252" customWidth="1"/>
    <col min="15845" max="16084" width="8.85546875" style="252"/>
    <col min="16085" max="16085" width="15.85546875" style="252" customWidth="1"/>
    <col min="16086" max="16087" width="10.5703125" style="252" customWidth="1"/>
    <col min="16088" max="16088" width="9.85546875" style="252" customWidth="1"/>
    <col min="16089" max="16089" width="9.28515625" style="252" customWidth="1"/>
    <col min="16090" max="16090" width="72.28515625" style="252" customWidth="1"/>
    <col min="16091" max="16091" width="16.7109375" style="252" customWidth="1"/>
    <col min="16092" max="16092" width="17.140625" style="252" customWidth="1"/>
    <col min="16093" max="16093" width="17" style="252" customWidth="1"/>
    <col min="16094" max="16094" width="16.85546875" style="252" customWidth="1"/>
    <col min="16095" max="16095" width="17.140625" style="252" customWidth="1"/>
    <col min="16096" max="16096" width="17.7109375" style="252" customWidth="1"/>
    <col min="16097" max="16097" width="17.42578125" style="252" customWidth="1"/>
    <col min="16098" max="16098" width="16.7109375" style="252" customWidth="1"/>
    <col min="16099" max="16099" width="15.28515625" style="252" customWidth="1"/>
    <col min="16100" max="16100" width="16.7109375" style="252" customWidth="1"/>
    <col min="16101" max="16384" width="8.85546875" style="252"/>
  </cols>
  <sheetData>
    <row r="1" spans="1:13" ht="15.75" x14ac:dyDescent="0.25">
      <c r="A1" s="251"/>
      <c r="I1" s="254"/>
      <c r="M1" s="255" t="s">
        <v>0</v>
      </c>
    </row>
    <row r="2" spans="1:13" x14ac:dyDescent="0.2">
      <c r="A2" s="256"/>
      <c r="B2" s="256"/>
      <c r="C2" s="256"/>
      <c r="D2" s="256"/>
      <c r="E2" s="256"/>
      <c r="F2" s="256"/>
      <c r="G2" s="256"/>
      <c r="H2" s="257"/>
      <c r="I2" s="256"/>
      <c r="J2" s="257"/>
      <c r="K2" s="257"/>
      <c r="L2" s="257"/>
      <c r="M2" s="257"/>
    </row>
    <row r="3" spans="1:13" ht="25.5" x14ac:dyDescent="0.35">
      <c r="A3" s="258" t="s">
        <v>1</v>
      </c>
      <c r="B3" s="258"/>
      <c r="C3" s="259"/>
      <c r="D3" s="259"/>
      <c r="E3" s="259"/>
      <c r="F3" s="259"/>
      <c r="G3" s="259"/>
      <c r="H3" s="260"/>
      <c r="I3" s="259"/>
      <c r="J3" s="260"/>
      <c r="K3" s="260"/>
      <c r="L3" s="260"/>
      <c r="M3" s="260"/>
    </row>
    <row r="4" spans="1:13" ht="28.5" customHeight="1" thickBot="1" x14ac:dyDescent="0.3">
      <c r="A4" s="256"/>
      <c r="B4" s="261"/>
      <c r="C4" s="261"/>
      <c r="D4" s="256"/>
      <c r="E4" s="256"/>
      <c r="F4" s="256"/>
      <c r="G4" s="256"/>
      <c r="H4" s="257"/>
      <c r="I4" s="262"/>
      <c r="J4" s="263"/>
      <c r="K4" s="263"/>
      <c r="L4" s="257"/>
      <c r="M4" s="264" t="s">
        <v>329</v>
      </c>
    </row>
    <row r="5" spans="1:13" ht="24" customHeight="1" x14ac:dyDescent="0.2">
      <c r="A5" s="265" t="s">
        <v>2</v>
      </c>
      <c r="B5" s="266" t="s">
        <v>3</v>
      </c>
      <c r="C5" s="267"/>
      <c r="D5" s="267"/>
      <c r="E5" s="268"/>
      <c r="F5" s="269" t="s">
        <v>4</v>
      </c>
      <c r="G5" s="270" t="s">
        <v>5</v>
      </c>
      <c r="H5" s="270" t="s">
        <v>5</v>
      </c>
      <c r="I5" s="271" t="s">
        <v>6</v>
      </c>
      <c r="J5" s="272" t="s">
        <v>7</v>
      </c>
      <c r="K5" s="272" t="s">
        <v>8</v>
      </c>
      <c r="L5" s="273" t="s">
        <v>9</v>
      </c>
      <c r="M5" s="274"/>
    </row>
    <row r="6" spans="1:13" ht="18" customHeight="1" x14ac:dyDescent="0.2">
      <c r="A6" s="275" t="s">
        <v>10</v>
      </c>
      <c r="B6" s="276" t="s">
        <v>11</v>
      </c>
      <c r="C6" s="277" t="s">
        <v>12</v>
      </c>
      <c r="D6" s="278" t="s">
        <v>13</v>
      </c>
      <c r="E6" s="279" t="s">
        <v>14</v>
      </c>
      <c r="F6" s="280"/>
      <c r="G6" s="281" t="s">
        <v>15</v>
      </c>
      <c r="H6" s="281" t="s">
        <v>16</v>
      </c>
      <c r="I6" s="282" t="s">
        <v>17</v>
      </c>
      <c r="J6" s="283" t="s">
        <v>18</v>
      </c>
      <c r="K6" s="283" t="s">
        <v>19</v>
      </c>
      <c r="L6" s="284"/>
      <c r="M6" s="285"/>
    </row>
    <row r="7" spans="1:13" ht="14.25" x14ac:dyDescent="0.2">
      <c r="A7" s="286" t="s">
        <v>20</v>
      </c>
      <c r="B7" s="287" t="s">
        <v>21</v>
      </c>
      <c r="C7" s="277"/>
      <c r="D7" s="277"/>
      <c r="E7" s="288" t="s">
        <v>22</v>
      </c>
      <c r="F7" s="289"/>
      <c r="G7" s="290"/>
      <c r="H7" s="290"/>
      <c r="I7" s="282" t="s">
        <v>23</v>
      </c>
      <c r="J7" s="283" t="s">
        <v>24</v>
      </c>
      <c r="K7" s="283" t="s">
        <v>25</v>
      </c>
      <c r="L7" s="291">
        <v>2026</v>
      </c>
      <c r="M7" s="291">
        <v>2027</v>
      </c>
    </row>
    <row r="8" spans="1:13" ht="18.75" customHeight="1" thickBot="1" x14ac:dyDescent="0.3">
      <c r="A8" s="286" t="s">
        <v>26</v>
      </c>
      <c r="B8" s="292"/>
      <c r="C8" s="293"/>
      <c r="D8" s="293"/>
      <c r="E8" s="294"/>
      <c r="F8" s="295"/>
      <c r="G8" s="296"/>
      <c r="H8" s="296"/>
      <c r="I8" s="297"/>
      <c r="J8" s="298"/>
      <c r="K8" s="298"/>
      <c r="L8" s="298"/>
      <c r="M8" s="298"/>
    </row>
    <row r="9" spans="1:13" ht="15.75" thickBot="1" x14ac:dyDescent="0.3">
      <c r="A9" s="299" t="s">
        <v>27</v>
      </c>
      <c r="B9" s="300" t="s">
        <v>28</v>
      </c>
      <c r="C9" s="301" t="s">
        <v>29</v>
      </c>
      <c r="D9" s="301" t="s">
        <v>30</v>
      </c>
      <c r="E9" s="302" t="s">
        <v>31</v>
      </c>
      <c r="F9" s="302" t="s">
        <v>32</v>
      </c>
      <c r="G9" s="303">
        <v>1</v>
      </c>
      <c r="H9" s="303">
        <v>2</v>
      </c>
      <c r="I9" s="302">
        <v>3</v>
      </c>
      <c r="J9" s="303">
        <v>4</v>
      </c>
      <c r="K9" s="303">
        <v>5</v>
      </c>
      <c r="L9" s="303">
        <v>6</v>
      </c>
      <c r="M9" s="303">
        <v>7</v>
      </c>
    </row>
    <row r="10" spans="1:13" ht="23.25" customHeight="1" x14ac:dyDescent="0.3">
      <c r="A10" s="304"/>
      <c r="B10" s="305"/>
      <c r="C10" s="306"/>
      <c r="D10" s="306"/>
      <c r="E10" s="307"/>
      <c r="F10" s="308" t="s">
        <v>33</v>
      </c>
      <c r="G10" s="309">
        <v>207444</v>
      </c>
      <c r="H10" s="309">
        <v>239928</v>
      </c>
      <c r="I10" s="309">
        <v>264312</v>
      </c>
      <c r="J10" s="309">
        <v>264312</v>
      </c>
      <c r="K10" s="309">
        <v>282208</v>
      </c>
      <c r="L10" s="309">
        <v>298625</v>
      </c>
      <c r="M10" s="309">
        <v>300973</v>
      </c>
    </row>
    <row r="11" spans="1:13" ht="21.75" customHeight="1" x14ac:dyDescent="0.3">
      <c r="A11" s="310" t="s">
        <v>34</v>
      </c>
      <c r="B11" s="311" t="s">
        <v>35</v>
      </c>
      <c r="C11" s="312"/>
      <c r="D11" s="313"/>
      <c r="E11" s="314"/>
      <c r="F11" s="315" t="s">
        <v>36</v>
      </c>
      <c r="G11" s="316">
        <v>200738</v>
      </c>
      <c r="H11" s="316">
        <v>233245</v>
      </c>
      <c r="I11" s="316">
        <v>256929</v>
      </c>
      <c r="J11" s="316">
        <v>256541</v>
      </c>
      <c r="K11" s="316">
        <v>274510</v>
      </c>
      <c r="L11" s="316">
        <v>290927</v>
      </c>
      <c r="M11" s="316">
        <v>293275</v>
      </c>
    </row>
    <row r="12" spans="1:13" ht="18" customHeight="1" x14ac:dyDescent="0.25">
      <c r="A12" s="317" t="s">
        <v>34</v>
      </c>
      <c r="B12" s="318"/>
      <c r="C12" s="319" t="s">
        <v>37</v>
      </c>
      <c r="D12" s="319"/>
      <c r="E12" s="320"/>
      <c r="F12" s="321" t="s">
        <v>38</v>
      </c>
      <c r="G12" s="322">
        <v>103890</v>
      </c>
      <c r="H12" s="322">
        <v>113239</v>
      </c>
      <c r="I12" s="323">
        <v>121046</v>
      </c>
      <c r="J12" s="323">
        <v>121046</v>
      </c>
      <c r="K12" s="323">
        <v>128067</v>
      </c>
      <c r="L12" s="323">
        <v>132474</v>
      </c>
      <c r="M12" s="323">
        <v>134625</v>
      </c>
    </row>
    <row r="13" spans="1:13" ht="18" customHeight="1" x14ac:dyDescent="0.25">
      <c r="A13" s="324" t="s">
        <v>34</v>
      </c>
      <c r="B13" s="318"/>
      <c r="C13" s="319"/>
      <c r="D13" s="325" t="s">
        <v>39</v>
      </c>
      <c r="E13" s="326"/>
      <c r="F13" s="327" t="s">
        <v>40</v>
      </c>
      <c r="G13" s="328">
        <v>79619</v>
      </c>
      <c r="H13" s="328">
        <v>90601</v>
      </c>
      <c r="I13" s="328">
        <v>102486</v>
      </c>
      <c r="J13" s="328">
        <v>107160</v>
      </c>
      <c r="K13" s="328">
        <v>108735</v>
      </c>
      <c r="L13" s="328">
        <v>112081</v>
      </c>
      <c r="M13" s="328">
        <v>114780</v>
      </c>
    </row>
    <row r="14" spans="1:13" ht="18" customHeight="1" x14ac:dyDescent="0.25">
      <c r="A14" s="324" t="s">
        <v>34</v>
      </c>
      <c r="B14" s="318"/>
      <c r="C14" s="319"/>
      <c r="D14" s="325" t="s">
        <v>41</v>
      </c>
      <c r="E14" s="326"/>
      <c r="F14" s="327" t="s">
        <v>42</v>
      </c>
      <c r="G14" s="328">
        <v>1045</v>
      </c>
      <c r="H14" s="328">
        <v>1060</v>
      </c>
      <c r="I14" s="328">
        <v>1450</v>
      </c>
      <c r="J14" s="328">
        <v>1229</v>
      </c>
      <c r="K14" s="328">
        <v>1290</v>
      </c>
      <c r="L14" s="328">
        <v>1600</v>
      </c>
      <c r="M14" s="328">
        <v>1600</v>
      </c>
    </row>
    <row r="15" spans="1:13" ht="18" customHeight="1" x14ac:dyDescent="0.25">
      <c r="A15" s="329" t="s">
        <v>34</v>
      </c>
      <c r="B15" s="330"/>
      <c r="C15" s="331"/>
      <c r="D15" s="332"/>
      <c r="E15" s="333" t="s">
        <v>43</v>
      </c>
      <c r="F15" s="334" t="s">
        <v>44</v>
      </c>
      <c r="G15" s="335">
        <v>1045</v>
      </c>
      <c r="H15" s="335">
        <v>1060</v>
      </c>
      <c r="I15" s="335">
        <v>1450</v>
      </c>
      <c r="J15" s="335">
        <v>1229</v>
      </c>
      <c r="K15" s="335">
        <v>1290</v>
      </c>
      <c r="L15" s="335">
        <v>1600</v>
      </c>
      <c r="M15" s="335">
        <v>1600</v>
      </c>
    </row>
    <row r="16" spans="1:13" ht="18" customHeight="1" x14ac:dyDescent="0.25">
      <c r="A16" s="324" t="s">
        <v>34</v>
      </c>
      <c r="B16" s="318"/>
      <c r="C16" s="319"/>
      <c r="D16" s="325" t="s">
        <v>45</v>
      </c>
      <c r="E16" s="326"/>
      <c r="F16" s="327" t="s">
        <v>46</v>
      </c>
      <c r="G16" s="328">
        <v>51</v>
      </c>
      <c r="H16" s="328">
        <v>55</v>
      </c>
      <c r="I16" s="328">
        <v>110</v>
      </c>
      <c r="J16" s="328">
        <v>62</v>
      </c>
      <c r="K16" s="328">
        <v>70</v>
      </c>
      <c r="L16" s="328">
        <v>80</v>
      </c>
      <c r="M16" s="328">
        <v>90</v>
      </c>
    </row>
    <row r="17" spans="1:13" ht="18" customHeight="1" x14ac:dyDescent="0.25">
      <c r="A17" s="324" t="s">
        <v>34</v>
      </c>
      <c r="B17" s="318"/>
      <c r="C17" s="319"/>
      <c r="D17" s="325" t="s">
        <v>47</v>
      </c>
      <c r="E17" s="326"/>
      <c r="F17" s="327" t="s">
        <v>48</v>
      </c>
      <c r="G17" s="328">
        <v>23175</v>
      </c>
      <c r="H17" s="328">
        <v>21523</v>
      </c>
      <c r="I17" s="328">
        <v>17000</v>
      </c>
      <c r="J17" s="328">
        <v>12595</v>
      </c>
      <c r="K17" s="328">
        <v>17972</v>
      </c>
      <c r="L17" s="328">
        <v>18713</v>
      </c>
      <c r="M17" s="328">
        <v>18155</v>
      </c>
    </row>
    <row r="18" spans="1:13" ht="24" customHeight="1" x14ac:dyDescent="0.25">
      <c r="A18" s="317" t="s">
        <v>34</v>
      </c>
      <c r="B18" s="336"/>
      <c r="C18" s="319" t="s">
        <v>49</v>
      </c>
      <c r="D18" s="319"/>
      <c r="E18" s="320"/>
      <c r="F18" s="321" t="s">
        <v>50</v>
      </c>
      <c r="G18" s="323">
        <v>39380</v>
      </c>
      <c r="H18" s="323">
        <v>42901</v>
      </c>
      <c r="I18" s="323">
        <v>47813</v>
      </c>
      <c r="J18" s="323">
        <v>47813</v>
      </c>
      <c r="K18" s="323">
        <v>50587</v>
      </c>
      <c r="L18" s="323">
        <v>52327</v>
      </c>
      <c r="M18" s="323">
        <v>53177</v>
      </c>
    </row>
    <row r="19" spans="1:13" ht="18" customHeight="1" x14ac:dyDescent="0.25">
      <c r="A19" s="324" t="s">
        <v>34</v>
      </c>
      <c r="B19" s="330"/>
      <c r="C19" s="331"/>
      <c r="D19" s="337" t="s">
        <v>51</v>
      </c>
      <c r="E19" s="338"/>
      <c r="F19" s="339" t="s">
        <v>52</v>
      </c>
      <c r="G19" s="328">
        <v>6936</v>
      </c>
      <c r="H19" s="328">
        <v>7380</v>
      </c>
      <c r="I19" s="328">
        <v>9683</v>
      </c>
      <c r="J19" s="328">
        <v>9028</v>
      </c>
      <c r="K19" s="328">
        <v>10245</v>
      </c>
      <c r="L19" s="328">
        <v>10598</v>
      </c>
      <c r="M19" s="328">
        <v>10770</v>
      </c>
    </row>
    <row r="20" spans="1:13" ht="18" customHeight="1" x14ac:dyDescent="0.25">
      <c r="A20" s="324" t="s">
        <v>34</v>
      </c>
      <c r="B20" s="330"/>
      <c r="C20" s="331"/>
      <c r="D20" s="337" t="s">
        <v>53</v>
      </c>
      <c r="E20" s="338"/>
      <c r="F20" s="339" t="s">
        <v>54</v>
      </c>
      <c r="G20" s="328">
        <v>3353</v>
      </c>
      <c r="H20" s="328">
        <v>3807</v>
      </c>
      <c r="I20" s="328">
        <v>3753</v>
      </c>
      <c r="J20" s="328">
        <v>4662</v>
      </c>
      <c r="K20" s="328">
        <v>3970</v>
      </c>
      <c r="L20" s="328">
        <v>4107</v>
      </c>
      <c r="M20" s="328">
        <v>4173</v>
      </c>
    </row>
    <row r="21" spans="1:13" ht="18" customHeight="1" x14ac:dyDescent="0.25">
      <c r="A21" s="324" t="s">
        <v>34</v>
      </c>
      <c r="B21" s="330"/>
      <c r="C21" s="331"/>
      <c r="D21" s="337" t="s">
        <v>55</v>
      </c>
      <c r="E21" s="338"/>
      <c r="F21" s="339" t="s">
        <v>56</v>
      </c>
      <c r="G21" s="328">
        <v>26152</v>
      </c>
      <c r="H21" s="328">
        <v>28456</v>
      </c>
      <c r="I21" s="328">
        <v>30746</v>
      </c>
      <c r="J21" s="328">
        <v>30466</v>
      </c>
      <c r="K21" s="328">
        <v>32530</v>
      </c>
      <c r="L21" s="328">
        <v>33648</v>
      </c>
      <c r="M21" s="328">
        <v>34195</v>
      </c>
    </row>
    <row r="22" spans="1:13" ht="18" customHeight="1" x14ac:dyDescent="0.25">
      <c r="A22" s="329" t="s">
        <v>34</v>
      </c>
      <c r="B22" s="330"/>
      <c r="C22" s="331"/>
      <c r="D22" s="332"/>
      <c r="E22" s="333" t="s">
        <v>57</v>
      </c>
      <c r="F22" s="340" t="s">
        <v>58</v>
      </c>
      <c r="G22" s="335">
        <v>1467</v>
      </c>
      <c r="H22" s="335">
        <v>1594</v>
      </c>
      <c r="I22" s="335">
        <v>1707</v>
      </c>
      <c r="J22" s="335">
        <v>1721</v>
      </c>
      <c r="K22" s="335">
        <v>1806</v>
      </c>
      <c r="L22" s="335">
        <v>1868</v>
      </c>
      <c r="M22" s="335">
        <v>1898</v>
      </c>
    </row>
    <row r="23" spans="1:13" ht="18" customHeight="1" x14ac:dyDescent="0.25">
      <c r="A23" s="329" t="s">
        <v>34</v>
      </c>
      <c r="B23" s="330"/>
      <c r="C23" s="331"/>
      <c r="D23" s="332"/>
      <c r="E23" s="333" t="s">
        <v>59</v>
      </c>
      <c r="F23" s="334" t="s">
        <v>60</v>
      </c>
      <c r="G23" s="335">
        <v>14694</v>
      </c>
      <c r="H23" s="335">
        <v>15976</v>
      </c>
      <c r="I23" s="335">
        <v>17068</v>
      </c>
      <c r="J23" s="335">
        <v>16839</v>
      </c>
      <c r="K23" s="335">
        <v>18058</v>
      </c>
      <c r="L23" s="335">
        <v>18679</v>
      </c>
      <c r="M23" s="335">
        <v>18982</v>
      </c>
    </row>
    <row r="24" spans="1:13" ht="18" customHeight="1" x14ac:dyDescent="0.25">
      <c r="A24" s="329" t="s">
        <v>34</v>
      </c>
      <c r="B24" s="330"/>
      <c r="C24" s="331"/>
      <c r="D24" s="332"/>
      <c r="E24" s="333" t="s">
        <v>61</v>
      </c>
      <c r="F24" s="341" t="s">
        <v>62</v>
      </c>
      <c r="G24" s="335">
        <v>848</v>
      </c>
      <c r="H24" s="335">
        <v>925</v>
      </c>
      <c r="I24" s="335">
        <v>968</v>
      </c>
      <c r="J24" s="335">
        <v>997</v>
      </c>
      <c r="K24" s="335">
        <v>1025</v>
      </c>
      <c r="L24" s="335">
        <v>1060</v>
      </c>
      <c r="M24" s="335">
        <v>1077</v>
      </c>
    </row>
    <row r="25" spans="1:13" ht="18" customHeight="1" x14ac:dyDescent="0.25">
      <c r="A25" s="329" t="s">
        <v>34</v>
      </c>
      <c r="B25" s="330"/>
      <c r="C25" s="331"/>
      <c r="D25" s="332"/>
      <c r="E25" s="333" t="s">
        <v>63</v>
      </c>
      <c r="F25" s="341" t="s">
        <v>64</v>
      </c>
      <c r="G25" s="335">
        <v>2900</v>
      </c>
      <c r="H25" s="335">
        <v>3165</v>
      </c>
      <c r="I25" s="335">
        <v>3631</v>
      </c>
      <c r="J25" s="335">
        <v>3454</v>
      </c>
      <c r="K25" s="335">
        <v>3842</v>
      </c>
      <c r="L25" s="335">
        <v>3974</v>
      </c>
      <c r="M25" s="335">
        <v>4039</v>
      </c>
    </row>
    <row r="26" spans="1:13" ht="18" customHeight="1" x14ac:dyDescent="0.25">
      <c r="A26" s="329" t="s">
        <v>34</v>
      </c>
      <c r="B26" s="330"/>
      <c r="C26" s="331"/>
      <c r="D26" s="332"/>
      <c r="E26" s="333" t="s">
        <v>65</v>
      </c>
      <c r="F26" s="341" t="s">
        <v>66</v>
      </c>
      <c r="G26" s="335">
        <v>996</v>
      </c>
      <c r="H26" s="335">
        <v>1091</v>
      </c>
      <c r="I26" s="335">
        <v>1211</v>
      </c>
      <c r="J26" s="335">
        <v>1197</v>
      </c>
      <c r="K26" s="335">
        <v>1281</v>
      </c>
      <c r="L26" s="335">
        <v>1325</v>
      </c>
      <c r="M26" s="335">
        <v>1346</v>
      </c>
    </row>
    <row r="27" spans="1:13" ht="18" customHeight="1" x14ac:dyDescent="0.25">
      <c r="A27" s="329" t="s">
        <v>34</v>
      </c>
      <c r="B27" s="330"/>
      <c r="C27" s="331"/>
      <c r="D27" s="332"/>
      <c r="E27" s="333" t="s">
        <v>67</v>
      </c>
      <c r="F27" s="341" t="s">
        <v>68</v>
      </c>
      <c r="G27" s="335">
        <v>262</v>
      </c>
      <c r="H27" s="335">
        <v>285</v>
      </c>
      <c r="I27" s="335">
        <v>363</v>
      </c>
      <c r="J27" s="335">
        <v>311</v>
      </c>
      <c r="K27" s="335">
        <v>384</v>
      </c>
      <c r="L27" s="335">
        <v>397</v>
      </c>
      <c r="M27" s="335">
        <v>404</v>
      </c>
    </row>
    <row r="28" spans="1:13" ht="18" customHeight="1" x14ac:dyDescent="0.25">
      <c r="A28" s="329" t="s">
        <v>34</v>
      </c>
      <c r="B28" s="330"/>
      <c r="C28" s="331"/>
      <c r="D28" s="332"/>
      <c r="E28" s="333" t="s">
        <v>69</v>
      </c>
      <c r="F28" s="341" t="s">
        <v>70</v>
      </c>
      <c r="G28" s="335">
        <v>4985</v>
      </c>
      <c r="H28" s="335">
        <v>5420</v>
      </c>
      <c r="I28" s="335">
        <v>5798</v>
      </c>
      <c r="J28" s="335">
        <v>5947</v>
      </c>
      <c r="K28" s="335">
        <v>6134</v>
      </c>
      <c r="L28" s="335">
        <v>6345</v>
      </c>
      <c r="M28" s="335">
        <v>6449</v>
      </c>
    </row>
    <row r="29" spans="1:13" ht="18" customHeight="1" x14ac:dyDescent="0.25">
      <c r="A29" s="324" t="s">
        <v>34</v>
      </c>
      <c r="B29" s="330"/>
      <c r="C29" s="331"/>
      <c r="D29" s="337" t="s">
        <v>71</v>
      </c>
      <c r="E29" s="342"/>
      <c r="F29" s="343" t="s">
        <v>72</v>
      </c>
      <c r="G29" s="328">
        <v>2939</v>
      </c>
      <c r="H29" s="328">
        <v>3258</v>
      </c>
      <c r="I29" s="328">
        <v>3631</v>
      </c>
      <c r="J29" s="328">
        <v>3657</v>
      </c>
      <c r="K29" s="328">
        <v>3842</v>
      </c>
      <c r="L29" s="328">
        <v>3974</v>
      </c>
      <c r="M29" s="328">
        <v>4039</v>
      </c>
    </row>
    <row r="30" spans="1:13" ht="23.25" customHeight="1" x14ac:dyDescent="0.25">
      <c r="A30" s="317" t="s">
        <v>34</v>
      </c>
      <c r="B30" s="336"/>
      <c r="C30" s="344" t="s">
        <v>73</v>
      </c>
      <c r="D30" s="319"/>
      <c r="E30" s="345"/>
      <c r="F30" s="321" t="s">
        <v>74</v>
      </c>
      <c r="G30" s="346">
        <v>55060</v>
      </c>
      <c r="H30" s="346">
        <v>71607</v>
      </c>
      <c r="I30" s="346">
        <v>82296</v>
      </c>
      <c r="J30" s="346">
        <v>81899</v>
      </c>
      <c r="K30" s="346">
        <v>89696</v>
      </c>
      <c r="L30" s="346">
        <v>99816</v>
      </c>
      <c r="M30" s="346">
        <v>99073</v>
      </c>
    </row>
    <row r="31" spans="1:13" ht="18" customHeight="1" x14ac:dyDescent="0.25">
      <c r="A31" s="324" t="s">
        <v>34</v>
      </c>
      <c r="B31" s="336"/>
      <c r="C31" s="347"/>
      <c r="D31" s="325" t="s">
        <v>75</v>
      </c>
      <c r="E31" s="348"/>
      <c r="F31" s="327" t="s">
        <v>76</v>
      </c>
      <c r="G31" s="349">
        <v>120</v>
      </c>
      <c r="H31" s="349">
        <v>201</v>
      </c>
      <c r="I31" s="349">
        <v>127</v>
      </c>
      <c r="J31" s="349">
        <v>223</v>
      </c>
      <c r="K31" s="349">
        <v>210</v>
      </c>
      <c r="L31" s="349">
        <v>180</v>
      </c>
      <c r="M31" s="349">
        <v>190</v>
      </c>
    </row>
    <row r="32" spans="1:13" ht="18" customHeight="1" x14ac:dyDescent="0.25">
      <c r="A32" s="329" t="s">
        <v>34</v>
      </c>
      <c r="B32" s="336"/>
      <c r="C32" s="350"/>
      <c r="D32" s="351"/>
      <c r="E32" s="352">
        <v>631001</v>
      </c>
      <c r="F32" s="353" t="s">
        <v>77</v>
      </c>
      <c r="G32" s="354">
        <v>113</v>
      </c>
      <c r="H32" s="354">
        <v>177</v>
      </c>
      <c r="I32" s="354">
        <v>97</v>
      </c>
      <c r="J32" s="354">
        <v>193</v>
      </c>
      <c r="K32" s="354">
        <v>180</v>
      </c>
      <c r="L32" s="354">
        <v>150</v>
      </c>
      <c r="M32" s="354">
        <v>160</v>
      </c>
    </row>
    <row r="33" spans="1:13" ht="18" customHeight="1" x14ac:dyDescent="0.25">
      <c r="A33" s="329" t="s">
        <v>34</v>
      </c>
      <c r="B33" s="336"/>
      <c r="C33" s="350"/>
      <c r="D33" s="351"/>
      <c r="E33" s="352">
        <v>631002</v>
      </c>
      <c r="F33" s="353" t="s">
        <v>78</v>
      </c>
      <c r="G33" s="354">
        <v>7</v>
      </c>
      <c r="H33" s="354">
        <v>24</v>
      </c>
      <c r="I33" s="354">
        <v>30</v>
      </c>
      <c r="J33" s="354">
        <v>30</v>
      </c>
      <c r="K33" s="354">
        <v>30</v>
      </c>
      <c r="L33" s="354">
        <v>30</v>
      </c>
      <c r="M33" s="354">
        <v>30</v>
      </c>
    </row>
    <row r="34" spans="1:13" ht="18" customHeight="1" x14ac:dyDescent="0.25">
      <c r="A34" s="329" t="s">
        <v>34</v>
      </c>
      <c r="B34" s="336"/>
      <c r="C34" s="350"/>
      <c r="D34" s="351"/>
      <c r="E34" s="352">
        <v>631004</v>
      </c>
      <c r="F34" s="353" t="s">
        <v>79</v>
      </c>
      <c r="G34" s="354">
        <v>0</v>
      </c>
      <c r="H34" s="354">
        <v>0</v>
      </c>
      <c r="I34" s="354">
        <v>0</v>
      </c>
      <c r="J34" s="354">
        <v>0</v>
      </c>
      <c r="K34" s="354">
        <v>0</v>
      </c>
      <c r="L34" s="354">
        <v>0</v>
      </c>
      <c r="M34" s="354">
        <v>0</v>
      </c>
    </row>
    <row r="35" spans="1:13" ht="18" customHeight="1" x14ac:dyDescent="0.25">
      <c r="A35" s="324" t="s">
        <v>34</v>
      </c>
      <c r="B35" s="336"/>
      <c r="C35" s="347"/>
      <c r="D35" s="325" t="s">
        <v>80</v>
      </c>
      <c r="E35" s="348"/>
      <c r="F35" s="327" t="s">
        <v>81</v>
      </c>
      <c r="G35" s="349">
        <v>17357</v>
      </c>
      <c r="H35" s="349">
        <v>24082</v>
      </c>
      <c r="I35" s="349">
        <v>30140</v>
      </c>
      <c r="J35" s="349">
        <v>30632</v>
      </c>
      <c r="K35" s="349">
        <v>41121</v>
      </c>
      <c r="L35" s="349">
        <v>50792</v>
      </c>
      <c r="M35" s="349">
        <v>49570</v>
      </c>
    </row>
    <row r="36" spans="1:13" ht="18" customHeight="1" x14ac:dyDescent="0.25">
      <c r="A36" s="329" t="s">
        <v>34</v>
      </c>
      <c r="B36" s="336"/>
      <c r="C36" s="347"/>
      <c r="D36" s="355"/>
      <c r="E36" s="356">
        <v>632001</v>
      </c>
      <c r="F36" s="357" t="s">
        <v>82</v>
      </c>
      <c r="G36" s="354">
        <v>2407</v>
      </c>
      <c r="H36" s="354">
        <v>3234</v>
      </c>
      <c r="I36" s="354">
        <v>6840</v>
      </c>
      <c r="J36" s="354">
        <v>4088</v>
      </c>
      <c r="K36" s="354">
        <v>4000</v>
      </c>
      <c r="L36" s="354">
        <v>4000</v>
      </c>
      <c r="M36" s="354">
        <v>4031</v>
      </c>
    </row>
    <row r="37" spans="1:13" ht="18" customHeight="1" x14ac:dyDescent="0.25">
      <c r="A37" s="329" t="s">
        <v>34</v>
      </c>
      <c r="B37" s="336"/>
      <c r="C37" s="347"/>
      <c r="D37" s="355"/>
      <c r="E37" s="356">
        <v>632002</v>
      </c>
      <c r="F37" s="357" t="s">
        <v>83</v>
      </c>
      <c r="G37" s="354">
        <v>153</v>
      </c>
      <c r="H37" s="354">
        <v>168</v>
      </c>
      <c r="I37" s="354">
        <v>250</v>
      </c>
      <c r="J37" s="354">
        <v>203</v>
      </c>
      <c r="K37" s="354">
        <v>200</v>
      </c>
      <c r="L37" s="354">
        <v>210</v>
      </c>
      <c r="M37" s="354">
        <v>220</v>
      </c>
    </row>
    <row r="38" spans="1:13" s="253" customFormat="1" ht="18" customHeight="1" x14ac:dyDescent="0.25">
      <c r="A38" s="358" t="s">
        <v>34</v>
      </c>
      <c r="B38" s="359"/>
      <c r="C38" s="347"/>
      <c r="D38" s="360"/>
      <c r="E38" s="356">
        <v>632003</v>
      </c>
      <c r="F38" s="361" t="s">
        <v>84</v>
      </c>
      <c r="G38" s="354">
        <v>11787</v>
      </c>
      <c r="H38" s="354">
        <v>15536</v>
      </c>
      <c r="I38" s="354">
        <v>18100</v>
      </c>
      <c r="J38" s="354">
        <v>18908</v>
      </c>
      <c r="K38" s="354">
        <v>29521</v>
      </c>
      <c r="L38" s="354">
        <v>39082</v>
      </c>
      <c r="M38" s="354">
        <v>37819</v>
      </c>
    </row>
    <row r="39" spans="1:13" s="253" customFormat="1" ht="18" customHeight="1" x14ac:dyDescent="0.25">
      <c r="A39" s="358" t="s">
        <v>34</v>
      </c>
      <c r="B39" s="359"/>
      <c r="C39" s="347"/>
      <c r="D39" s="360"/>
      <c r="E39" s="356">
        <v>632004</v>
      </c>
      <c r="F39" s="361" t="s">
        <v>85</v>
      </c>
      <c r="G39" s="354">
        <v>1792</v>
      </c>
      <c r="H39" s="354">
        <v>3833</v>
      </c>
      <c r="I39" s="354">
        <v>3500</v>
      </c>
      <c r="J39" s="354">
        <v>6000</v>
      </c>
      <c r="K39" s="354">
        <v>6000</v>
      </c>
      <c r="L39" s="354">
        <v>6000</v>
      </c>
      <c r="M39" s="354">
        <v>6000</v>
      </c>
    </row>
    <row r="40" spans="1:13" s="253" customFormat="1" ht="18" customHeight="1" x14ac:dyDescent="0.25">
      <c r="A40" s="358" t="s">
        <v>34</v>
      </c>
      <c r="B40" s="359"/>
      <c r="C40" s="347"/>
      <c r="D40" s="360"/>
      <c r="E40" s="356">
        <v>632005</v>
      </c>
      <c r="F40" s="361" t="s">
        <v>86</v>
      </c>
      <c r="G40" s="354">
        <v>1218</v>
      </c>
      <c r="H40" s="354">
        <v>1311</v>
      </c>
      <c r="I40" s="354">
        <v>1450</v>
      </c>
      <c r="J40" s="354">
        <v>1433</v>
      </c>
      <c r="K40" s="354">
        <v>1400</v>
      </c>
      <c r="L40" s="354">
        <v>1500</v>
      </c>
      <c r="M40" s="354">
        <v>1500</v>
      </c>
    </row>
    <row r="41" spans="1:13" s="253" customFormat="1" ht="18" customHeight="1" x14ac:dyDescent="0.25">
      <c r="A41" s="362" t="s">
        <v>34</v>
      </c>
      <c r="B41" s="359"/>
      <c r="C41" s="347"/>
      <c r="D41" s="363" t="s">
        <v>87</v>
      </c>
      <c r="E41" s="364"/>
      <c r="F41" s="365" t="s">
        <v>88</v>
      </c>
      <c r="G41" s="349">
        <v>2044</v>
      </c>
      <c r="H41" s="349">
        <v>2857</v>
      </c>
      <c r="I41" s="349">
        <v>2818</v>
      </c>
      <c r="J41" s="349">
        <v>5572</v>
      </c>
      <c r="K41" s="349">
        <v>3666</v>
      </c>
      <c r="L41" s="349">
        <v>3712</v>
      </c>
      <c r="M41" s="349">
        <v>4060</v>
      </c>
    </row>
    <row r="42" spans="1:13" s="253" customFormat="1" ht="18" customHeight="1" x14ac:dyDescent="0.25">
      <c r="A42" s="358" t="s">
        <v>34</v>
      </c>
      <c r="B42" s="359"/>
      <c r="C42" s="347"/>
      <c r="D42" s="366"/>
      <c r="E42" s="367" t="s">
        <v>89</v>
      </c>
      <c r="F42" s="368" t="s">
        <v>90</v>
      </c>
      <c r="G42" s="335">
        <v>144</v>
      </c>
      <c r="H42" s="335">
        <v>453</v>
      </c>
      <c r="I42" s="335">
        <v>200</v>
      </c>
      <c r="J42" s="335">
        <v>537</v>
      </c>
      <c r="K42" s="335">
        <v>200</v>
      </c>
      <c r="L42" s="335">
        <v>100</v>
      </c>
      <c r="M42" s="335">
        <v>200</v>
      </c>
    </row>
    <row r="43" spans="1:13" s="253" customFormat="1" ht="18" customHeight="1" x14ac:dyDescent="0.25">
      <c r="A43" s="358" t="s">
        <v>34</v>
      </c>
      <c r="B43" s="359"/>
      <c r="C43" s="347"/>
      <c r="D43" s="366"/>
      <c r="E43" s="367" t="s">
        <v>91</v>
      </c>
      <c r="F43" s="368" t="s">
        <v>92</v>
      </c>
      <c r="G43" s="335">
        <v>30</v>
      </c>
      <c r="H43" s="335">
        <v>1</v>
      </c>
      <c r="I43" s="335">
        <v>50</v>
      </c>
      <c r="J43" s="335">
        <v>1500</v>
      </c>
      <c r="K43" s="335">
        <v>200</v>
      </c>
      <c r="L43" s="335">
        <v>100</v>
      </c>
      <c r="M43" s="335">
        <v>100</v>
      </c>
    </row>
    <row r="44" spans="1:13" s="253" customFormat="1" ht="18" customHeight="1" x14ac:dyDescent="0.25">
      <c r="A44" s="358" t="s">
        <v>34</v>
      </c>
      <c r="B44" s="359"/>
      <c r="C44" s="347"/>
      <c r="D44" s="366"/>
      <c r="E44" s="367" t="s">
        <v>93</v>
      </c>
      <c r="F44" s="368" t="s">
        <v>86</v>
      </c>
      <c r="G44" s="335">
        <v>31</v>
      </c>
      <c r="H44" s="335">
        <v>8</v>
      </c>
      <c r="I44" s="335">
        <v>20</v>
      </c>
      <c r="J44" s="335">
        <v>10</v>
      </c>
      <c r="K44" s="335">
        <v>20</v>
      </c>
      <c r="L44" s="335">
        <v>20</v>
      </c>
      <c r="M44" s="335">
        <v>20</v>
      </c>
    </row>
    <row r="45" spans="1:13" s="253" customFormat="1" ht="18" customHeight="1" x14ac:dyDescent="0.25">
      <c r="A45" s="358" t="s">
        <v>34</v>
      </c>
      <c r="B45" s="359"/>
      <c r="C45" s="347"/>
      <c r="D45" s="366"/>
      <c r="E45" s="367" t="s">
        <v>94</v>
      </c>
      <c r="F45" s="368" t="s">
        <v>95</v>
      </c>
      <c r="G45" s="335">
        <v>7</v>
      </c>
      <c r="H45" s="335">
        <v>12</v>
      </c>
      <c r="I45" s="335">
        <v>30</v>
      </c>
      <c r="J45" s="335">
        <v>54</v>
      </c>
      <c r="K45" s="335">
        <v>30</v>
      </c>
      <c r="L45" s="335">
        <v>30</v>
      </c>
      <c r="M45" s="335">
        <v>30</v>
      </c>
    </row>
    <row r="46" spans="1:13" s="253" customFormat="1" ht="18" customHeight="1" x14ac:dyDescent="0.25">
      <c r="A46" s="358" t="s">
        <v>34</v>
      </c>
      <c r="B46" s="359"/>
      <c r="C46" s="347"/>
      <c r="D46" s="366"/>
      <c r="E46" s="367" t="s">
        <v>96</v>
      </c>
      <c r="F46" s="368" t="s">
        <v>97</v>
      </c>
      <c r="G46" s="335">
        <v>1497</v>
      </c>
      <c r="H46" s="335">
        <v>2064</v>
      </c>
      <c r="I46" s="335">
        <v>2244</v>
      </c>
      <c r="J46" s="335">
        <v>2950</v>
      </c>
      <c r="K46" s="335">
        <v>2918</v>
      </c>
      <c r="L46" s="335">
        <v>3204</v>
      </c>
      <c r="M46" s="335">
        <v>3255</v>
      </c>
    </row>
    <row r="47" spans="1:13" s="253" customFormat="1" ht="18" customHeight="1" x14ac:dyDescent="0.25">
      <c r="A47" s="358" t="s">
        <v>34</v>
      </c>
      <c r="B47" s="359"/>
      <c r="C47" s="347"/>
      <c r="D47" s="366"/>
      <c r="E47" s="367" t="s">
        <v>98</v>
      </c>
      <c r="F47" s="368" t="s">
        <v>99</v>
      </c>
      <c r="G47" s="335">
        <v>14</v>
      </c>
      <c r="H47" s="335">
        <v>14</v>
      </c>
      <c r="I47" s="335">
        <v>12</v>
      </c>
      <c r="J47" s="335">
        <v>18</v>
      </c>
      <c r="K47" s="335">
        <v>16</v>
      </c>
      <c r="L47" s="335">
        <v>16</v>
      </c>
      <c r="M47" s="335">
        <v>18</v>
      </c>
    </row>
    <row r="48" spans="1:13" s="253" customFormat="1" ht="18" customHeight="1" x14ac:dyDescent="0.25">
      <c r="A48" s="358" t="s">
        <v>34</v>
      </c>
      <c r="B48" s="359"/>
      <c r="C48" s="347"/>
      <c r="D48" s="366"/>
      <c r="E48" s="367" t="s">
        <v>100</v>
      </c>
      <c r="F48" s="368" t="s">
        <v>101</v>
      </c>
      <c r="G48" s="335">
        <v>28</v>
      </c>
      <c r="H48" s="335">
        <v>77</v>
      </c>
      <c r="I48" s="335">
        <v>80</v>
      </c>
      <c r="J48" s="335">
        <v>72</v>
      </c>
      <c r="K48" s="335">
        <v>100</v>
      </c>
      <c r="L48" s="335">
        <v>100</v>
      </c>
      <c r="M48" s="335">
        <v>200</v>
      </c>
    </row>
    <row r="49" spans="1:13" s="253" customFormat="1" ht="18" customHeight="1" x14ac:dyDescent="0.25">
      <c r="A49" s="358" t="s">
        <v>34</v>
      </c>
      <c r="B49" s="359"/>
      <c r="C49" s="347"/>
      <c r="D49" s="366"/>
      <c r="E49" s="367" t="s">
        <v>102</v>
      </c>
      <c r="F49" s="368" t="s">
        <v>103</v>
      </c>
      <c r="G49" s="335">
        <v>270</v>
      </c>
      <c r="H49" s="335">
        <v>205</v>
      </c>
      <c r="I49" s="335">
        <v>150</v>
      </c>
      <c r="J49" s="335">
        <v>400</v>
      </c>
      <c r="K49" s="335">
        <v>150</v>
      </c>
      <c r="L49" s="335">
        <v>100</v>
      </c>
      <c r="M49" s="335">
        <v>200</v>
      </c>
    </row>
    <row r="50" spans="1:13" s="253" customFormat="1" ht="18" customHeight="1" x14ac:dyDescent="0.25">
      <c r="A50" s="358" t="s">
        <v>34</v>
      </c>
      <c r="B50" s="359"/>
      <c r="C50" s="347"/>
      <c r="D50" s="366"/>
      <c r="E50" s="367" t="s">
        <v>104</v>
      </c>
      <c r="F50" s="368" t="s">
        <v>105</v>
      </c>
      <c r="G50" s="335">
        <v>1</v>
      </c>
      <c r="H50" s="335">
        <v>1</v>
      </c>
      <c r="I50" s="335">
        <v>2</v>
      </c>
      <c r="J50" s="335">
        <v>1</v>
      </c>
      <c r="K50" s="335">
        <v>2</v>
      </c>
      <c r="L50" s="335">
        <v>2</v>
      </c>
      <c r="M50" s="335">
        <v>2</v>
      </c>
    </row>
    <row r="51" spans="1:13" s="253" customFormat="1" ht="18" customHeight="1" x14ac:dyDescent="0.25">
      <c r="A51" s="358" t="s">
        <v>34</v>
      </c>
      <c r="B51" s="359"/>
      <c r="C51" s="347"/>
      <c r="D51" s="366"/>
      <c r="E51" s="367" t="s">
        <v>106</v>
      </c>
      <c r="F51" s="368" t="s">
        <v>107</v>
      </c>
      <c r="G51" s="335">
        <v>22</v>
      </c>
      <c r="H51" s="335">
        <v>22</v>
      </c>
      <c r="I51" s="335">
        <v>30</v>
      </c>
      <c r="J51" s="335">
        <v>30</v>
      </c>
      <c r="K51" s="335">
        <v>30</v>
      </c>
      <c r="L51" s="335">
        <v>40</v>
      </c>
      <c r="M51" s="335">
        <v>35</v>
      </c>
    </row>
    <row r="52" spans="1:13" s="253" customFormat="1" ht="18" customHeight="1" x14ac:dyDescent="0.25">
      <c r="A52" s="362" t="s">
        <v>34</v>
      </c>
      <c r="B52" s="359"/>
      <c r="C52" s="347"/>
      <c r="D52" s="363" t="s">
        <v>108</v>
      </c>
      <c r="E52" s="364"/>
      <c r="F52" s="365" t="s">
        <v>109</v>
      </c>
      <c r="G52" s="349">
        <v>300</v>
      </c>
      <c r="H52" s="349">
        <v>332</v>
      </c>
      <c r="I52" s="349">
        <v>386</v>
      </c>
      <c r="J52" s="349">
        <v>435</v>
      </c>
      <c r="K52" s="349">
        <v>417</v>
      </c>
      <c r="L52" s="349">
        <v>416</v>
      </c>
      <c r="M52" s="349">
        <v>442</v>
      </c>
    </row>
    <row r="53" spans="1:13" s="253" customFormat="1" ht="18" customHeight="1" x14ac:dyDescent="0.25">
      <c r="A53" s="358" t="s">
        <v>34</v>
      </c>
      <c r="B53" s="359"/>
      <c r="C53" s="347"/>
      <c r="D53" s="360"/>
      <c r="E53" s="356">
        <v>634001</v>
      </c>
      <c r="F53" s="369" t="s">
        <v>110</v>
      </c>
      <c r="G53" s="354">
        <v>152</v>
      </c>
      <c r="H53" s="354">
        <v>163</v>
      </c>
      <c r="I53" s="354">
        <v>200</v>
      </c>
      <c r="J53" s="354">
        <v>194</v>
      </c>
      <c r="K53" s="354">
        <v>210</v>
      </c>
      <c r="L53" s="354">
        <v>220</v>
      </c>
      <c r="M53" s="354">
        <v>230</v>
      </c>
    </row>
    <row r="54" spans="1:13" s="253" customFormat="1" ht="18" customHeight="1" x14ac:dyDescent="0.25">
      <c r="A54" s="358" t="s">
        <v>34</v>
      </c>
      <c r="B54" s="359"/>
      <c r="C54" s="347"/>
      <c r="D54" s="360"/>
      <c r="E54" s="356">
        <v>634002</v>
      </c>
      <c r="F54" s="369" t="s">
        <v>111</v>
      </c>
      <c r="G54" s="354">
        <v>71</v>
      </c>
      <c r="H54" s="354">
        <v>85</v>
      </c>
      <c r="I54" s="354">
        <v>90</v>
      </c>
      <c r="J54" s="354">
        <v>138</v>
      </c>
      <c r="K54" s="354">
        <v>110</v>
      </c>
      <c r="L54" s="354">
        <v>100</v>
      </c>
      <c r="M54" s="354">
        <v>100</v>
      </c>
    </row>
    <row r="55" spans="1:13" s="253" customFormat="1" ht="18" customHeight="1" x14ac:dyDescent="0.25">
      <c r="A55" s="358" t="s">
        <v>34</v>
      </c>
      <c r="B55" s="359"/>
      <c r="C55" s="347"/>
      <c r="D55" s="370"/>
      <c r="E55" s="371" t="s">
        <v>112</v>
      </c>
      <c r="F55" s="368" t="s">
        <v>113</v>
      </c>
      <c r="G55" s="354">
        <v>63</v>
      </c>
      <c r="H55" s="354">
        <v>52</v>
      </c>
      <c r="I55" s="354">
        <v>80</v>
      </c>
      <c r="J55" s="354">
        <v>68</v>
      </c>
      <c r="K55" s="354">
        <v>70</v>
      </c>
      <c r="L55" s="354">
        <v>80</v>
      </c>
      <c r="M55" s="354">
        <v>80</v>
      </c>
    </row>
    <row r="56" spans="1:13" s="253" customFormat="1" ht="18" customHeight="1" x14ac:dyDescent="0.25">
      <c r="A56" s="358" t="s">
        <v>34</v>
      </c>
      <c r="B56" s="359"/>
      <c r="C56" s="347"/>
      <c r="D56" s="370"/>
      <c r="E56" s="356">
        <v>634004</v>
      </c>
      <c r="F56" s="372" t="s">
        <v>114</v>
      </c>
      <c r="G56" s="354">
        <v>8</v>
      </c>
      <c r="H56" s="354">
        <v>26</v>
      </c>
      <c r="I56" s="354">
        <v>10</v>
      </c>
      <c r="J56" s="354">
        <v>28</v>
      </c>
      <c r="K56" s="354">
        <v>20</v>
      </c>
      <c r="L56" s="354">
        <v>10</v>
      </c>
      <c r="M56" s="354">
        <v>25</v>
      </c>
    </row>
    <row r="57" spans="1:13" s="253" customFormat="1" ht="18" customHeight="1" x14ac:dyDescent="0.25">
      <c r="A57" s="358" t="s">
        <v>34</v>
      </c>
      <c r="B57" s="359"/>
      <c r="C57" s="347"/>
      <c r="D57" s="370"/>
      <c r="E57" s="356">
        <v>634005</v>
      </c>
      <c r="F57" s="372" t="s">
        <v>115</v>
      </c>
      <c r="G57" s="354">
        <v>6</v>
      </c>
      <c r="H57" s="354">
        <v>6</v>
      </c>
      <c r="I57" s="354">
        <v>6</v>
      </c>
      <c r="J57" s="354">
        <v>7</v>
      </c>
      <c r="K57" s="354">
        <v>7</v>
      </c>
      <c r="L57" s="354">
        <v>6</v>
      </c>
      <c r="M57" s="354">
        <v>7</v>
      </c>
    </row>
    <row r="58" spans="1:13" s="253" customFormat="1" ht="18" customHeight="1" x14ac:dyDescent="0.25">
      <c r="A58" s="362" t="s">
        <v>34</v>
      </c>
      <c r="B58" s="359"/>
      <c r="C58" s="347"/>
      <c r="D58" s="363" t="s">
        <v>116</v>
      </c>
      <c r="E58" s="373"/>
      <c r="F58" s="365" t="s">
        <v>117</v>
      </c>
      <c r="G58" s="349">
        <v>2859</v>
      </c>
      <c r="H58" s="349">
        <v>3802</v>
      </c>
      <c r="I58" s="349">
        <v>2210</v>
      </c>
      <c r="J58" s="349">
        <v>4157</v>
      </c>
      <c r="K58" s="349">
        <v>2792</v>
      </c>
      <c r="L58" s="349">
        <v>2040</v>
      </c>
      <c r="M58" s="349">
        <v>2450</v>
      </c>
    </row>
    <row r="59" spans="1:13" s="253" customFormat="1" ht="18" customHeight="1" x14ac:dyDescent="0.25">
      <c r="A59" s="358" t="s">
        <v>34</v>
      </c>
      <c r="B59" s="359"/>
      <c r="C59" s="347"/>
      <c r="D59" s="360"/>
      <c r="E59" s="356">
        <v>635001</v>
      </c>
      <c r="F59" s="372" t="s">
        <v>118</v>
      </c>
      <c r="G59" s="354">
        <v>12</v>
      </c>
      <c r="H59" s="354">
        <v>2</v>
      </c>
      <c r="I59" s="354">
        <v>30</v>
      </c>
      <c r="J59" s="354">
        <v>51</v>
      </c>
      <c r="K59" s="354">
        <v>50</v>
      </c>
      <c r="L59" s="354">
        <v>50</v>
      </c>
      <c r="M59" s="354">
        <v>50</v>
      </c>
    </row>
    <row r="60" spans="1:13" s="253" customFormat="1" ht="18" customHeight="1" x14ac:dyDescent="0.25">
      <c r="A60" s="358" t="s">
        <v>34</v>
      </c>
      <c r="B60" s="359"/>
      <c r="C60" s="347"/>
      <c r="D60" s="360"/>
      <c r="E60" s="356">
        <v>635002</v>
      </c>
      <c r="F60" s="372" t="s">
        <v>119</v>
      </c>
      <c r="G60" s="354">
        <v>2286</v>
      </c>
      <c r="H60" s="354">
        <v>1520</v>
      </c>
      <c r="I60" s="354">
        <v>1500</v>
      </c>
      <c r="J60" s="354">
        <v>2178</v>
      </c>
      <c r="K60" s="354">
        <v>1500</v>
      </c>
      <c r="L60" s="354">
        <v>1000</v>
      </c>
      <c r="M60" s="354">
        <v>1600</v>
      </c>
    </row>
    <row r="61" spans="1:13" s="253" customFormat="1" ht="18" customHeight="1" x14ac:dyDescent="0.25">
      <c r="A61" s="358" t="s">
        <v>34</v>
      </c>
      <c r="B61" s="359"/>
      <c r="C61" s="347"/>
      <c r="D61" s="360"/>
      <c r="E61" s="356">
        <v>635003</v>
      </c>
      <c r="F61" s="372" t="s">
        <v>120</v>
      </c>
      <c r="G61" s="354">
        <v>0</v>
      </c>
      <c r="H61" s="354">
        <v>0</v>
      </c>
      <c r="I61" s="354">
        <v>0</v>
      </c>
      <c r="J61" s="354">
        <v>0</v>
      </c>
      <c r="K61" s="354">
        <v>0</v>
      </c>
      <c r="L61" s="354">
        <v>0</v>
      </c>
      <c r="M61" s="354">
        <v>0</v>
      </c>
    </row>
    <row r="62" spans="1:13" s="253" customFormat="1" ht="18" customHeight="1" x14ac:dyDescent="0.25">
      <c r="A62" s="358" t="s">
        <v>34</v>
      </c>
      <c r="B62" s="359"/>
      <c r="C62" s="347"/>
      <c r="D62" s="360"/>
      <c r="E62" s="356">
        <v>635004</v>
      </c>
      <c r="F62" s="372" t="s">
        <v>121</v>
      </c>
      <c r="G62" s="354">
        <v>302</v>
      </c>
      <c r="H62" s="354">
        <v>285</v>
      </c>
      <c r="I62" s="354">
        <v>250</v>
      </c>
      <c r="J62" s="354">
        <v>281</v>
      </c>
      <c r="K62" s="354">
        <v>250</v>
      </c>
      <c r="L62" s="354">
        <v>250</v>
      </c>
      <c r="M62" s="354">
        <v>250</v>
      </c>
    </row>
    <row r="63" spans="1:13" s="253" customFormat="1" ht="18" customHeight="1" x14ac:dyDescent="0.25">
      <c r="A63" s="358" t="s">
        <v>34</v>
      </c>
      <c r="B63" s="359"/>
      <c r="C63" s="347"/>
      <c r="D63" s="360"/>
      <c r="E63" s="356">
        <v>635006</v>
      </c>
      <c r="F63" s="369" t="s">
        <v>122</v>
      </c>
      <c r="G63" s="354">
        <v>259</v>
      </c>
      <c r="H63" s="354">
        <v>1995</v>
      </c>
      <c r="I63" s="354">
        <v>430</v>
      </c>
      <c r="J63" s="354">
        <v>1647</v>
      </c>
      <c r="K63" s="354">
        <v>992</v>
      </c>
      <c r="L63" s="354">
        <v>740</v>
      </c>
      <c r="M63" s="354">
        <v>550</v>
      </c>
    </row>
    <row r="64" spans="1:13" s="253" customFormat="1" ht="18" customHeight="1" x14ac:dyDescent="0.25">
      <c r="A64" s="362" t="s">
        <v>34</v>
      </c>
      <c r="B64" s="359"/>
      <c r="C64" s="347"/>
      <c r="D64" s="363" t="s">
        <v>123</v>
      </c>
      <c r="E64" s="364"/>
      <c r="F64" s="365" t="s">
        <v>124</v>
      </c>
      <c r="G64" s="349">
        <v>2394</v>
      </c>
      <c r="H64" s="349">
        <v>2555</v>
      </c>
      <c r="I64" s="349">
        <v>2975</v>
      </c>
      <c r="J64" s="349">
        <v>2844</v>
      </c>
      <c r="K64" s="349">
        <v>2740</v>
      </c>
      <c r="L64" s="349">
        <v>2879</v>
      </c>
      <c r="M64" s="349">
        <v>2970</v>
      </c>
    </row>
    <row r="65" spans="1:13" s="253" customFormat="1" ht="18" customHeight="1" x14ac:dyDescent="0.25">
      <c r="A65" s="358" t="s">
        <v>34</v>
      </c>
      <c r="B65" s="359"/>
      <c r="C65" s="347"/>
      <c r="D65" s="374"/>
      <c r="E65" s="356">
        <v>636001</v>
      </c>
      <c r="F65" s="372" t="s">
        <v>125</v>
      </c>
      <c r="G65" s="354">
        <v>2372</v>
      </c>
      <c r="H65" s="354">
        <v>2530</v>
      </c>
      <c r="I65" s="354">
        <v>2950</v>
      </c>
      <c r="J65" s="354">
        <v>2806</v>
      </c>
      <c r="K65" s="354">
        <v>2710</v>
      </c>
      <c r="L65" s="354">
        <v>2849</v>
      </c>
      <c r="M65" s="354">
        <v>2940</v>
      </c>
    </row>
    <row r="66" spans="1:13" s="253" customFormat="1" ht="18" customHeight="1" x14ac:dyDescent="0.25">
      <c r="A66" s="358" t="s">
        <v>34</v>
      </c>
      <c r="B66" s="359"/>
      <c r="C66" s="347"/>
      <c r="D66" s="374"/>
      <c r="E66" s="356">
        <v>636002</v>
      </c>
      <c r="F66" s="372" t="s">
        <v>126</v>
      </c>
      <c r="G66" s="354">
        <v>22</v>
      </c>
      <c r="H66" s="354">
        <v>25</v>
      </c>
      <c r="I66" s="354">
        <v>25</v>
      </c>
      <c r="J66" s="354">
        <v>38</v>
      </c>
      <c r="K66" s="354">
        <v>30</v>
      </c>
      <c r="L66" s="354">
        <v>30</v>
      </c>
      <c r="M66" s="354">
        <v>30</v>
      </c>
    </row>
    <row r="67" spans="1:13" s="253" customFormat="1" ht="18" customHeight="1" x14ac:dyDescent="0.25">
      <c r="A67" s="362" t="s">
        <v>34</v>
      </c>
      <c r="B67" s="359"/>
      <c r="C67" s="347"/>
      <c r="D67" s="363" t="s">
        <v>127</v>
      </c>
      <c r="E67" s="364"/>
      <c r="F67" s="365" t="s">
        <v>128</v>
      </c>
      <c r="G67" s="349">
        <v>29986</v>
      </c>
      <c r="H67" s="349">
        <v>37778</v>
      </c>
      <c r="I67" s="349">
        <v>43640</v>
      </c>
      <c r="J67" s="349">
        <v>38036</v>
      </c>
      <c r="K67" s="349">
        <v>38750</v>
      </c>
      <c r="L67" s="349">
        <v>39797</v>
      </c>
      <c r="M67" s="349">
        <v>39391</v>
      </c>
    </row>
    <row r="68" spans="1:13" s="253" customFormat="1" ht="18" customHeight="1" x14ac:dyDescent="0.25">
      <c r="A68" s="358" t="s">
        <v>34</v>
      </c>
      <c r="B68" s="359"/>
      <c r="C68" s="347"/>
      <c r="D68" s="366"/>
      <c r="E68" s="367" t="s">
        <v>129</v>
      </c>
      <c r="F68" s="368" t="s">
        <v>130</v>
      </c>
      <c r="G68" s="354">
        <v>34</v>
      </c>
      <c r="H68" s="354">
        <v>30</v>
      </c>
      <c r="I68" s="354">
        <v>30</v>
      </c>
      <c r="J68" s="354">
        <v>53</v>
      </c>
      <c r="K68" s="354">
        <v>35</v>
      </c>
      <c r="L68" s="354">
        <v>55</v>
      </c>
      <c r="M68" s="354">
        <v>55</v>
      </c>
    </row>
    <row r="69" spans="1:13" s="253" customFormat="1" ht="18" customHeight="1" x14ac:dyDescent="0.25">
      <c r="A69" s="358" t="s">
        <v>34</v>
      </c>
      <c r="B69" s="359"/>
      <c r="C69" s="347"/>
      <c r="D69" s="366"/>
      <c r="E69" s="367" t="s">
        <v>131</v>
      </c>
      <c r="F69" s="368" t="s">
        <v>132</v>
      </c>
      <c r="G69" s="354">
        <v>15</v>
      </c>
      <c r="H69" s="354">
        <v>16</v>
      </c>
      <c r="I69" s="354">
        <v>20</v>
      </c>
      <c r="J69" s="354">
        <v>34</v>
      </c>
      <c r="K69" s="354">
        <v>25</v>
      </c>
      <c r="L69" s="354">
        <v>70</v>
      </c>
      <c r="M69" s="354">
        <v>35</v>
      </c>
    </row>
    <row r="70" spans="1:13" s="253" customFormat="1" ht="18" customHeight="1" x14ac:dyDescent="0.25">
      <c r="A70" s="358" t="s">
        <v>34</v>
      </c>
      <c r="B70" s="359"/>
      <c r="C70" s="347"/>
      <c r="D70" s="366"/>
      <c r="E70" s="367" t="s">
        <v>133</v>
      </c>
      <c r="F70" s="368" t="s">
        <v>134</v>
      </c>
      <c r="G70" s="354">
        <v>1678</v>
      </c>
      <c r="H70" s="354">
        <v>2112</v>
      </c>
      <c r="I70" s="354">
        <v>2200</v>
      </c>
      <c r="J70" s="354">
        <v>2900</v>
      </c>
      <c r="K70" s="354">
        <v>2200</v>
      </c>
      <c r="L70" s="354">
        <v>2200</v>
      </c>
      <c r="M70" s="354">
        <v>2300</v>
      </c>
    </row>
    <row r="71" spans="1:13" s="253" customFormat="1" ht="18" customHeight="1" x14ac:dyDescent="0.25">
      <c r="A71" s="358" t="s">
        <v>34</v>
      </c>
      <c r="B71" s="359"/>
      <c r="C71" s="347"/>
      <c r="D71" s="366"/>
      <c r="E71" s="367" t="s">
        <v>135</v>
      </c>
      <c r="F71" s="368" t="s">
        <v>136</v>
      </c>
      <c r="G71" s="354">
        <v>619</v>
      </c>
      <c r="H71" s="354">
        <v>272</v>
      </c>
      <c r="I71" s="354">
        <v>1100</v>
      </c>
      <c r="J71" s="354">
        <v>802</v>
      </c>
      <c r="K71" s="354">
        <v>700</v>
      </c>
      <c r="L71" s="354">
        <v>900</v>
      </c>
      <c r="M71" s="354">
        <v>835</v>
      </c>
    </row>
    <row r="72" spans="1:13" s="253" customFormat="1" ht="18" customHeight="1" x14ac:dyDescent="0.25">
      <c r="A72" s="358" t="s">
        <v>34</v>
      </c>
      <c r="B72" s="359"/>
      <c r="C72" s="347"/>
      <c r="D72" s="366"/>
      <c r="E72" s="367" t="s">
        <v>137</v>
      </c>
      <c r="F72" s="368" t="s">
        <v>138</v>
      </c>
      <c r="G72" s="354">
        <v>427</v>
      </c>
      <c r="H72" s="354">
        <v>459</v>
      </c>
      <c r="I72" s="354">
        <v>820</v>
      </c>
      <c r="J72" s="354">
        <v>823</v>
      </c>
      <c r="K72" s="354">
        <v>880</v>
      </c>
      <c r="L72" s="354">
        <v>900</v>
      </c>
      <c r="M72" s="354">
        <v>1000</v>
      </c>
    </row>
    <row r="73" spans="1:13" s="253" customFormat="1" ht="18" customHeight="1" x14ac:dyDescent="0.25">
      <c r="A73" s="358" t="s">
        <v>34</v>
      </c>
      <c r="B73" s="359"/>
      <c r="C73" s="347"/>
      <c r="D73" s="366"/>
      <c r="E73" s="367" t="s">
        <v>139</v>
      </c>
      <c r="F73" s="368" t="s">
        <v>76</v>
      </c>
      <c r="G73" s="354">
        <v>0</v>
      </c>
      <c r="H73" s="354">
        <v>0</v>
      </c>
      <c r="I73" s="354">
        <v>0</v>
      </c>
      <c r="J73" s="354">
        <v>0</v>
      </c>
      <c r="K73" s="354">
        <v>0</v>
      </c>
      <c r="L73" s="354">
        <v>0</v>
      </c>
      <c r="M73" s="354">
        <v>0</v>
      </c>
    </row>
    <row r="74" spans="1:13" s="253" customFormat="1" ht="18" customHeight="1" x14ac:dyDescent="0.25">
      <c r="A74" s="358" t="s">
        <v>34</v>
      </c>
      <c r="B74" s="359"/>
      <c r="C74" s="347"/>
      <c r="D74" s="366"/>
      <c r="E74" s="367" t="s">
        <v>140</v>
      </c>
      <c r="F74" s="368" t="s">
        <v>141</v>
      </c>
      <c r="G74" s="354">
        <v>0</v>
      </c>
      <c r="H74" s="354">
        <v>0</v>
      </c>
      <c r="I74" s="354">
        <v>0</v>
      </c>
      <c r="J74" s="354">
        <v>0</v>
      </c>
      <c r="K74" s="354">
        <v>0</v>
      </c>
      <c r="L74" s="354">
        <v>0</v>
      </c>
      <c r="M74" s="354">
        <v>0</v>
      </c>
    </row>
    <row r="75" spans="1:13" s="253" customFormat="1" ht="18" customHeight="1" x14ac:dyDescent="0.25">
      <c r="A75" s="358" t="s">
        <v>34</v>
      </c>
      <c r="B75" s="359"/>
      <c r="C75" s="347"/>
      <c r="D75" s="366"/>
      <c r="E75" s="367" t="s">
        <v>142</v>
      </c>
      <c r="F75" s="368" t="s">
        <v>143</v>
      </c>
      <c r="G75" s="354">
        <v>25</v>
      </c>
      <c r="H75" s="354">
        <v>33</v>
      </c>
      <c r="I75" s="354">
        <v>1700</v>
      </c>
      <c r="J75" s="354">
        <v>173</v>
      </c>
      <c r="K75" s="354">
        <v>100</v>
      </c>
      <c r="L75" s="354">
        <v>100</v>
      </c>
      <c r="M75" s="354">
        <v>300</v>
      </c>
    </row>
    <row r="76" spans="1:13" s="253" customFormat="1" ht="18" customHeight="1" x14ac:dyDescent="0.25">
      <c r="A76" s="358" t="s">
        <v>34</v>
      </c>
      <c r="B76" s="359"/>
      <c r="C76" s="347"/>
      <c r="D76" s="366"/>
      <c r="E76" s="367" t="s">
        <v>144</v>
      </c>
      <c r="F76" s="368" t="s">
        <v>145</v>
      </c>
      <c r="G76" s="354">
        <v>1556</v>
      </c>
      <c r="H76" s="354">
        <v>1608</v>
      </c>
      <c r="I76" s="354">
        <v>1890</v>
      </c>
      <c r="J76" s="354">
        <v>2209</v>
      </c>
      <c r="K76" s="354">
        <v>1900</v>
      </c>
      <c r="L76" s="354">
        <v>1925</v>
      </c>
      <c r="M76" s="354">
        <v>2005</v>
      </c>
    </row>
    <row r="77" spans="1:13" s="253" customFormat="1" ht="18" customHeight="1" x14ac:dyDescent="0.25">
      <c r="A77" s="358" t="s">
        <v>34</v>
      </c>
      <c r="B77" s="359"/>
      <c r="C77" s="347"/>
      <c r="D77" s="366"/>
      <c r="E77" s="367" t="s">
        <v>146</v>
      </c>
      <c r="F77" s="368" t="s">
        <v>147</v>
      </c>
      <c r="G77" s="354">
        <v>2979</v>
      </c>
      <c r="H77" s="354">
        <v>287</v>
      </c>
      <c r="I77" s="354">
        <v>350</v>
      </c>
      <c r="J77" s="354">
        <v>294</v>
      </c>
      <c r="K77" s="354">
        <v>356</v>
      </c>
      <c r="L77" s="354">
        <v>389</v>
      </c>
      <c r="M77" s="354">
        <v>408</v>
      </c>
    </row>
    <row r="78" spans="1:13" s="253" customFormat="1" ht="18" customHeight="1" x14ac:dyDescent="0.25">
      <c r="A78" s="358" t="s">
        <v>34</v>
      </c>
      <c r="B78" s="359"/>
      <c r="C78" s="347"/>
      <c r="D78" s="366"/>
      <c r="E78" s="367" t="s">
        <v>148</v>
      </c>
      <c r="F78" s="368" t="s">
        <v>149</v>
      </c>
      <c r="G78" s="354">
        <v>16</v>
      </c>
      <c r="H78" s="354">
        <v>17</v>
      </c>
      <c r="I78" s="354">
        <v>21</v>
      </c>
      <c r="J78" s="354">
        <v>23</v>
      </c>
      <c r="K78" s="354">
        <v>21</v>
      </c>
      <c r="L78" s="354">
        <v>30</v>
      </c>
      <c r="M78" s="354">
        <v>30</v>
      </c>
    </row>
    <row r="79" spans="1:13" s="253" customFormat="1" ht="18" customHeight="1" x14ac:dyDescent="0.25">
      <c r="A79" s="358" t="s">
        <v>34</v>
      </c>
      <c r="B79" s="359"/>
      <c r="C79" s="347"/>
      <c r="D79" s="366"/>
      <c r="E79" s="367" t="s">
        <v>150</v>
      </c>
      <c r="F79" s="368" t="s">
        <v>151</v>
      </c>
      <c r="G79" s="354">
        <v>1334</v>
      </c>
      <c r="H79" s="354">
        <v>1466</v>
      </c>
      <c r="I79" s="354">
        <v>1574</v>
      </c>
      <c r="J79" s="354">
        <v>1643</v>
      </c>
      <c r="K79" s="354">
        <v>1662</v>
      </c>
      <c r="L79" s="354">
        <v>1724</v>
      </c>
      <c r="M79" s="354">
        <v>1773</v>
      </c>
    </row>
    <row r="80" spans="1:13" s="253" customFormat="1" ht="18" customHeight="1" x14ac:dyDescent="0.25">
      <c r="A80" s="358" t="s">
        <v>34</v>
      </c>
      <c r="B80" s="359"/>
      <c r="C80" s="347"/>
      <c r="D80" s="366"/>
      <c r="E80" s="367" t="s">
        <v>152</v>
      </c>
      <c r="F80" s="368" t="s">
        <v>153</v>
      </c>
      <c r="G80" s="354">
        <v>149</v>
      </c>
      <c r="H80" s="354">
        <v>164</v>
      </c>
      <c r="I80" s="354">
        <v>150</v>
      </c>
      <c r="J80" s="354">
        <v>171</v>
      </c>
      <c r="K80" s="354">
        <v>150</v>
      </c>
      <c r="L80" s="354">
        <v>150</v>
      </c>
      <c r="M80" s="354">
        <v>150</v>
      </c>
    </row>
    <row r="81" spans="1:13" s="253" customFormat="1" ht="18" customHeight="1" x14ac:dyDescent="0.25">
      <c r="A81" s="358" t="s">
        <v>34</v>
      </c>
      <c r="B81" s="359"/>
      <c r="C81" s="347"/>
      <c r="D81" s="366"/>
      <c r="E81" s="367" t="s">
        <v>154</v>
      </c>
      <c r="F81" s="368" t="s">
        <v>155</v>
      </c>
      <c r="G81" s="354">
        <v>555</v>
      </c>
      <c r="H81" s="354">
        <v>613</v>
      </c>
      <c r="I81" s="354">
        <v>570</v>
      </c>
      <c r="J81" s="354">
        <v>778</v>
      </c>
      <c r="K81" s="354">
        <v>570</v>
      </c>
      <c r="L81" s="354">
        <v>570</v>
      </c>
      <c r="M81" s="354">
        <v>600</v>
      </c>
    </row>
    <row r="82" spans="1:13" s="253" customFormat="1" ht="18" customHeight="1" x14ac:dyDescent="0.25">
      <c r="A82" s="358" t="s">
        <v>34</v>
      </c>
      <c r="B82" s="359"/>
      <c r="C82" s="347"/>
      <c r="D82" s="366"/>
      <c r="E82" s="367" t="s">
        <v>156</v>
      </c>
      <c r="F82" s="368" t="s">
        <v>157</v>
      </c>
      <c r="G82" s="354">
        <v>15</v>
      </c>
      <c r="H82" s="354">
        <v>2</v>
      </c>
      <c r="I82" s="354">
        <v>0</v>
      </c>
      <c r="J82" s="354">
        <v>93</v>
      </c>
      <c r="K82" s="354">
        <v>0</v>
      </c>
      <c r="L82" s="354">
        <v>0</v>
      </c>
      <c r="M82" s="354">
        <v>0</v>
      </c>
    </row>
    <row r="83" spans="1:13" s="253" customFormat="1" ht="18" customHeight="1" x14ac:dyDescent="0.25">
      <c r="A83" s="358" t="s">
        <v>34</v>
      </c>
      <c r="B83" s="359"/>
      <c r="C83" s="347"/>
      <c r="D83" s="366"/>
      <c r="E83" s="367" t="s">
        <v>158</v>
      </c>
      <c r="F83" s="368" t="s">
        <v>159</v>
      </c>
      <c r="G83" s="354">
        <v>17</v>
      </c>
      <c r="H83" s="354">
        <v>1</v>
      </c>
      <c r="I83" s="354">
        <v>0</v>
      </c>
      <c r="J83" s="354">
        <v>305</v>
      </c>
      <c r="K83" s="354">
        <v>0</v>
      </c>
      <c r="L83" s="354">
        <v>0</v>
      </c>
      <c r="M83" s="354">
        <v>0</v>
      </c>
    </row>
    <row r="84" spans="1:13" s="253" customFormat="1" ht="18" customHeight="1" x14ac:dyDescent="0.25">
      <c r="A84" s="358" t="s">
        <v>34</v>
      </c>
      <c r="B84" s="359"/>
      <c r="C84" s="347"/>
      <c r="D84" s="366"/>
      <c r="E84" s="367" t="s">
        <v>160</v>
      </c>
      <c r="F84" s="368" t="s">
        <v>161</v>
      </c>
      <c r="G84" s="354">
        <v>1572</v>
      </c>
      <c r="H84" s="354">
        <v>1695</v>
      </c>
      <c r="I84" s="354">
        <v>1600</v>
      </c>
      <c r="J84" s="354">
        <v>1750</v>
      </c>
      <c r="K84" s="354">
        <v>1750</v>
      </c>
      <c r="L84" s="354">
        <v>1710</v>
      </c>
      <c r="M84" s="354">
        <v>1777</v>
      </c>
    </row>
    <row r="85" spans="1:13" s="253" customFormat="1" ht="18" customHeight="1" x14ac:dyDescent="0.25">
      <c r="A85" s="358" t="s">
        <v>34</v>
      </c>
      <c r="B85" s="359"/>
      <c r="C85" s="347"/>
      <c r="D85" s="366"/>
      <c r="E85" s="367" t="s">
        <v>162</v>
      </c>
      <c r="F85" s="368" t="s">
        <v>163</v>
      </c>
      <c r="G85" s="354">
        <v>218</v>
      </c>
      <c r="H85" s="354">
        <v>221</v>
      </c>
      <c r="I85" s="354">
        <v>235</v>
      </c>
      <c r="J85" s="354">
        <v>300</v>
      </c>
      <c r="K85" s="354">
        <v>256</v>
      </c>
      <c r="L85" s="354">
        <v>256</v>
      </c>
      <c r="M85" s="354">
        <v>236</v>
      </c>
    </row>
    <row r="86" spans="1:13" s="253" customFormat="1" ht="18" customHeight="1" x14ac:dyDescent="0.25">
      <c r="A86" s="358" t="s">
        <v>34</v>
      </c>
      <c r="B86" s="359"/>
      <c r="C86" s="347"/>
      <c r="D86" s="360"/>
      <c r="E86" s="356">
        <v>637040</v>
      </c>
      <c r="F86" s="372" t="s">
        <v>164</v>
      </c>
      <c r="G86" s="354">
        <v>18777</v>
      </c>
      <c r="H86" s="354">
        <v>28782</v>
      </c>
      <c r="I86" s="354">
        <v>31380</v>
      </c>
      <c r="J86" s="354">
        <v>25685</v>
      </c>
      <c r="K86" s="354">
        <v>28145</v>
      </c>
      <c r="L86" s="354">
        <v>28818</v>
      </c>
      <c r="M86" s="354">
        <v>27887</v>
      </c>
    </row>
    <row r="87" spans="1:13" s="253" customFormat="1" ht="24" customHeight="1" x14ac:dyDescent="0.25">
      <c r="A87" s="375" t="s">
        <v>34</v>
      </c>
      <c r="B87" s="359"/>
      <c r="C87" s="344" t="s">
        <v>165</v>
      </c>
      <c r="D87" s="376"/>
      <c r="E87" s="377"/>
      <c r="F87" s="378" t="s">
        <v>166</v>
      </c>
      <c r="G87" s="346">
        <v>2408</v>
      </c>
      <c r="H87" s="346">
        <v>5498</v>
      </c>
      <c r="I87" s="346">
        <v>5774</v>
      </c>
      <c r="J87" s="346">
        <v>5783</v>
      </c>
      <c r="K87" s="346">
        <v>6160</v>
      </c>
      <c r="L87" s="346">
        <v>6310</v>
      </c>
      <c r="M87" s="346">
        <v>6400</v>
      </c>
    </row>
    <row r="88" spans="1:13" s="253" customFormat="1" ht="18" customHeight="1" x14ac:dyDescent="0.25">
      <c r="A88" s="362" t="s">
        <v>34</v>
      </c>
      <c r="B88" s="359"/>
      <c r="C88" s="347"/>
      <c r="D88" s="363" t="s">
        <v>167</v>
      </c>
      <c r="E88" s="364"/>
      <c r="F88" s="365" t="s">
        <v>168</v>
      </c>
      <c r="G88" s="349">
        <v>2398</v>
      </c>
      <c r="H88" s="349">
        <v>5488</v>
      </c>
      <c r="I88" s="349">
        <v>5764</v>
      </c>
      <c r="J88" s="349">
        <v>5773</v>
      </c>
      <c r="K88" s="349">
        <v>6150</v>
      </c>
      <c r="L88" s="349">
        <v>6300</v>
      </c>
      <c r="M88" s="349">
        <v>6390</v>
      </c>
    </row>
    <row r="89" spans="1:13" s="253" customFormat="1" ht="18" customHeight="1" x14ac:dyDescent="0.25">
      <c r="A89" s="358" t="s">
        <v>34</v>
      </c>
      <c r="B89" s="359"/>
      <c r="C89" s="347"/>
      <c r="D89" s="366"/>
      <c r="E89" s="367" t="s">
        <v>169</v>
      </c>
      <c r="F89" s="368" t="s">
        <v>170</v>
      </c>
      <c r="G89" s="354">
        <v>83</v>
      </c>
      <c r="H89" s="354">
        <v>189</v>
      </c>
      <c r="I89" s="354">
        <v>0</v>
      </c>
      <c r="J89" s="354">
        <v>51</v>
      </c>
      <c r="K89" s="354">
        <v>0</v>
      </c>
      <c r="L89" s="354">
        <v>0</v>
      </c>
      <c r="M89" s="354">
        <v>0</v>
      </c>
    </row>
    <row r="90" spans="1:13" s="253" customFormat="1" ht="18" customHeight="1" x14ac:dyDescent="0.25">
      <c r="A90" s="358" t="s">
        <v>34</v>
      </c>
      <c r="B90" s="359"/>
      <c r="C90" s="347"/>
      <c r="D90" s="366"/>
      <c r="E90" s="367" t="s">
        <v>171</v>
      </c>
      <c r="F90" s="368" t="s">
        <v>172</v>
      </c>
      <c r="G90" s="354">
        <v>835</v>
      </c>
      <c r="H90" s="354">
        <v>1084</v>
      </c>
      <c r="I90" s="354">
        <v>1000</v>
      </c>
      <c r="J90" s="354">
        <v>949</v>
      </c>
      <c r="K90" s="354">
        <v>1200</v>
      </c>
      <c r="L90" s="354">
        <v>1170</v>
      </c>
      <c r="M90" s="354">
        <v>1200</v>
      </c>
    </row>
    <row r="91" spans="1:13" s="253" customFormat="1" ht="18" customHeight="1" x14ac:dyDescent="0.25">
      <c r="A91" s="358" t="s">
        <v>34</v>
      </c>
      <c r="B91" s="359"/>
      <c r="C91" s="347"/>
      <c r="D91" s="366"/>
      <c r="E91" s="367" t="s">
        <v>173</v>
      </c>
      <c r="F91" s="368" t="s">
        <v>174</v>
      </c>
      <c r="G91" s="354">
        <v>43</v>
      </c>
      <c r="H91" s="354">
        <v>3059</v>
      </c>
      <c r="I91" s="354">
        <v>3414</v>
      </c>
      <c r="J91" s="354">
        <v>3416</v>
      </c>
      <c r="K91" s="354">
        <v>3500</v>
      </c>
      <c r="L91" s="354">
        <v>3600</v>
      </c>
      <c r="M91" s="354">
        <v>3650</v>
      </c>
    </row>
    <row r="92" spans="1:13" s="253" customFormat="1" ht="18" customHeight="1" x14ac:dyDescent="0.25">
      <c r="A92" s="358" t="s">
        <v>34</v>
      </c>
      <c r="B92" s="359"/>
      <c r="C92" s="347"/>
      <c r="D92" s="366"/>
      <c r="E92" s="367" t="s">
        <v>175</v>
      </c>
      <c r="F92" s="368" t="s">
        <v>176</v>
      </c>
      <c r="G92" s="354">
        <v>1437</v>
      </c>
      <c r="H92" s="354">
        <v>1156</v>
      </c>
      <c r="I92" s="354">
        <v>1350</v>
      </c>
      <c r="J92" s="354">
        <v>1357</v>
      </c>
      <c r="K92" s="354">
        <v>1450</v>
      </c>
      <c r="L92" s="354">
        <v>1530</v>
      </c>
      <c r="M92" s="354">
        <v>1540</v>
      </c>
    </row>
    <row r="93" spans="1:13" s="253" customFormat="1" ht="18" customHeight="1" x14ac:dyDescent="0.25">
      <c r="A93" s="362" t="s">
        <v>34</v>
      </c>
      <c r="B93" s="359"/>
      <c r="C93" s="347"/>
      <c r="D93" s="363" t="s">
        <v>177</v>
      </c>
      <c r="E93" s="367"/>
      <c r="F93" s="365" t="s">
        <v>178</v>
      </c>
      <c r="G93" s="349">
        <v>10</v>
      </c>
      <c r="H93" s="349">
        <v>10</v>
      </c>
      <c r="I93" s="349">
        <v>10</v>
      </c>
      <c r="J93" s="349">
        <v>10</v>
      </c>
      <c r="K93" s="349">
        <v>10</v>
      </c>
      <c r="L93" s="349">
        <v>10</v>
      </c>
      <c r="M93" s="349">
        <v>10</v>
      </c>
    </row>
    <row r="94" spans="1:13" s="253" customFormat="1" ht="18" customHeight="1" x14ac:dyDescent="0.25">
      <c r="A94" s="358" t="s">
        <v>34</v>
      </c>
      <c r="B94" s="359"/>
      <c r="C94" s="347"/>
      <c r="D94" s="366"/>
      <c r="E94" s="367" t="s">
        <v>179</v>
      </c>
      <c r="F94" s="368" t="s">
        <v>180</v>
      </c>
      <c r="G94" s="354">
        <v>10</v>
      </c>
      <c r="H94" s="354">
        <v>10</v>
      </c>
      <c r="I94" s="354">
        <v>10</v>
      </c>
      <c r="J94" s="354">
        <v>10</v>
      </c>
      <c r="K94" s="354">
        <v>10</v>
      </c>
      <c r="L94" s="354">
        <v>10</v>
      </c>
      <c r="M94" s="354">
        <v>10</v>
      </c>
    </row>
    <row r="95" spans="1:13" s="253" customFormat="1" ht="25.5" customHeight="1" x14ac:dyDescent="0.3">
      <c r="A95" s="379" t="s">
        <v>34</v>
      </c>
      <c r="B95" s="380" t="s">
        <v>181</v>
      </c>
      <c r="C95" s="381"/>
      <c r="D95" s="381"/>
      <c r="E95" s="382"/>
      <c r="F95" s="383" t="s">
        <v>182</v>
      </c>
      <c r="G95" s="316">
        <v>6684</v>
      </c>
      <c r="H95" s="316">
        <v>6668</v>
      </c>
      <c r="I95" s="316">
        <v>7358</v>
      </c>
      <c r="J95" s="316">
        <v>7746</v>
      </c>
      <c r="K95" s="316">
        <v>7673</v>
      </c>
      <c r="L95" s="316">
        <v>7673</v>
      </c>
      <c r="M95" s="316">
        <v>7673</v>
      </c>
    </row>
    <row r="96" spans="1:13" s="253" customFormat="1" ht="23.25" customHeight="1" x14ac:dyDescent="0.25">
      <c r="A96" s="375" t="s">
        <v>34</v>
      </c>
      <c r="B96" s="384"/>
      <c r="C96" s="376" t="s">
        <v>183</v>
      </c>
      <c r="D96" s="385"/>
      <c r="E96" s="386"/>
      <c r="F96" s="387" t="s">
        <v>184</v>
      </c>
      <c r="G96" s="346">
        <v>6684</v>
      </c>
      <c r="H96" s="346">
        <v>6668</v>
      </c>
      <c r="I96" s="346">
        <v>7358</v>
      </c>
      <c r="J96" s="346">
        <v>7746</v>
      </c>
      <c r="K96" s="346">
        <v>7673</v>
      </c>
      <c r="L96" s="346">
        <v>7673</v>
      </c>
      <c r="M96" s="346">
        <v>7673</v>
      </c>
    </row>
    <row r="97" spans="1:13" s="253" customFormat="1" ht="18" customHeight="1" x14ac:dyDescent="0.25">
      <c r="A97" s="362" t="s">
        <v>34</v>
      </c>
      <c r="B97" s="388"/>
      <c r="C97" s="389"/>
      <c r="D97" s="390" t="s">
        <v>185</v>
      </c>
      <c r="E97" s="391"/>
      <c r="F97" s="392" t="s">
        <v>186</v>
      </c>
      <c r="G97" s="349">
        <v>1476</v>
      </c>
      <c r="H97" s="349">
        <v>893</v>
      </c>
      <c r="I97" s="349">
        <v>0</v>
      </c>
      <c r="J97" s="349">
        <v>2618</v>
      </c>
      <c r="K97" s="349">
        <v>1631</v>
      </c>
      <c r="L97" s="349">
        <v>0</v>
      </c>
      <c r="M97" s="349">
        <v>1900</v>
      </c>
    </row>
    <row r="98" spans="1:13" s="253" customFormat="1" ht="18" customHeight="1" x14ac:dyDescent="0.25">
      <c r="A98" s="358" t="s">
        <v>34</v>
      </c>
      <c r="B98" s="388"/>
      <c r="C98" s="389"/>
      <c r="D98" s="390"/>
      <c r="E98" s="393" t="s">
        <v>187</v>
      </c>
      <c r="F98" s="394" t="s">
        <v>188</v>
      </c>
      <c r="G98" s="354">
        <v>46</v>
      </c>
      <c r="H98" s="354">
        <v>0</v>
      </c>
      <c r="I98" s="354">
        <v>0</v>
      </c>
      <c r="J98" s="354">
        <v>7</v>
      </c>
      <c r="K98" s="354">
        <v>0</v>
      </c>
      <c r="L98" s="354">
        <v>0</v>
      </c>
      <c r="M98" s="354">
        <v>0</v>
      </c>
    </row>
    <row r="99" spans="1:13" s="253" customFormat="1" ht="18" customHeight="1" x14ac:dyDescent="0.25">
      <c r="A99" s="358" t="s">
        <v>34</v>
      </c>
      <c r="B99" s="395"/>
      <c r="C99" s="396"/>
      <c r="D99" s="397"/>
      <c r="E99" s="393" t="s">
        <v>189</v>
      </c>
      <c r="F99" s="372" t="s">
        <v>190</v>
      </c>
      <c r="G99" s="354">
        <v>1430</v>
      </c>
      <c r="H99" s="354">
        <v>893</v>
      </c>
      <c r="I99" s="354">
        <v>0</v>
      </c>
      <c r="J99" s="354">
        <v>2611</v>
      </c>
      <c r="K99" s="354">
        <v>1631</v>
      </c>
      <c r="L99" s="354">
        <v>0</v>
      </c>
      <c r="M99" s="354">
        <v>1900</v>
      </c>
    </row>
    <row r="100" spans="1:13" s="253" customFormat="1" ht="18" customHeight="1" x14ac:dyDescent="0.25">
      <c r="A100" s="362" t="s">
        <v>34</v>
      </c>
      <c r="B100" s="388"/>
      <c r="C100" s="389"/>
      <c r="D100" s="390" t="s">
        <v>191</v>
      </c>
      <c r="E100" s="391"/>
      <c r="F100" s="398" t="s">
        <v>192</v>
      </c>
      <c r="G100" s="349">
        <v>0</v>
      </c>
      <c r="H100" s="349">
        <v>0</v>
      </c>
      <c r="I100" s="349">
        <v>0</v>
      </c>
      <c r="J100" s="349">
        <v>0</v>
      </c>
      <c r="K100" s="349">
        <v>0</v>
      </c>
      <c r="L100" s="349">
        <v>0</v>
      </c>
      <c r="M100" s="349">
        <v>0</v>
      </c>
    </row>
    <row r="101" spans="1:13" s="253" customFormat="1" ht="18" customHeight="1" x14ac:dyDescent="0.25">
      <c r="A101" s="358" t="s">
        <v>34</v>
      </c>
      <c r="B101" s="359"/>
      <c r="C101" s="399"/>
      <c r="D101" s="397"/>
      <c r="E101" s="393" t="s">
        <v>193</v>
      </c>
      <c r="F101" s="394" t="s">
        <v>192</v>
      </c>
      <c r="G101" s="354">
        <v>0</v>
      </c>
      <c r="H101" s="354">
        <v>0</v>
      </c>
      <c r="I101" s="354">
        <v>0</v>
      </c>
      <c r="J101" s="354">
        <v>0</v>
      </c>
      <c r="K101" s="354">
        <v>0</v>
      </c>
      <c r="L101" s="354">
        <v>0</v>
      </c>
      <c r="M101" s="354">
        <v>0</v>
      </c>
    </row>
    <row r="102" spans="1:13" s="253" customFormat="1" ht="18" customHeight="1" x14ac:dyDescent="0.25">
      <c r="A102" s="362" t="s">
        <v>34</v>
      </c>
      <c r="B102" s="388"/>
      <c r="C102" s="389"/>
      <c r="D102" s="390" t="s">
        <v>194</v>
      </c>
      <c r="E102" s="391"/>
      <c r="F102" s="398" t="s">
        <v>195</v>
      </c>
      <c r="G102" s="349">
        <v>2694</v>
      </c>
      <c r="H102" s="349">
        <v>4369</v>
      </c>
      <c r="I102" s="349">
        <v>6408</v>
      </c>
      <c r="J102" s="349">
        <v>3938</v>
      </c>
      <c r="K102" s="349">
        <v>2290</v>
      </c>
      <c r="L102" s="349">
        <v>3473</v>
      </c>
      <c r="M102" s="349">
        <v>2123</v>
      </c>
    </row>
    <row r="103" spans="1:13" s="253" customFormat="1" ht="18" customHeight="1" x14ac:dyDescent="0.25">
      <c r="A103" s="358" t="s">
        <v>34</v>
      </c>
      <c r="B103" s="359"/>
      <c r="C103" s="399"/>
      <c r="D103" s="397"/>
      <c r="E103" s="393" t="s">
        <v>196</v>
      </c>
      <c r="F103" s="394" t="s">
        <v>197</v>
      </c>
      <c r="G103" s="354">
        <v>0</v>
      </c>
      <c r="H103" s="354">
        <v>0</v>
      </c>
      <c r="I103" s="354">
        <v>0</v>
      </c>
      <c r="J103" s="354">
        <v>0</v>
      </c>
      <c r="K103" s="354">
        <v>0</v>
      </c>
      <c r="L103" s="354">
        <v>0</v>
      </c>
      <c r="M103" s="354">
        <v>0</v>
      </c>
    </row>
    <row r="104" spans="1:13" s="253" customFormat="1" ht="18" customHeight="1" x14ac:dyDescent="0.25">
      <c r="A104" s="358" t="s">
        <v>34</v>
      </c>
      <c r="B104" s="359"/>
      <c r="C104" s="399"/>
      <c r="D104" s="397"/>
      <c r="E104" s="393" t="s">
        <v>198</v>
      </c>
      <c r="F104" s="394" t="s">
        <v>119</v>
      </c>
      <c r="G104" s="354">
        <v>2411</v>
      </c>
      <c r="H104" s="354">
        <v>4357</v>
      </c>
      <c r="I104" s="354">
        <v>6408</v>
      </c>
      <c r="J104" s="354">
        <v>3616</v>
      </c>
      <c r="K104" s="354">
        <v>1840</v>
      </c>
      <c r="L104" s="354">
        <v>3123</v>
      </c>
      <c r="M104" s="354">
        <v>1523</v>
      </c>
    </row>
    <row r="105" spans="1:13" s="253" customFormat="1" ht="18" customHeight="1" x14ac:dyDescent="0.25">
      <c r="A105" s="358" t="s">
        <v>34</v>
      </c>
      <c r="B105" s="359"/>
      <c r="C105" s="399"/>
      <c r="D105" s="397"/>
      <c r="E105" s="393" t="s">
        <v>199</v>
      </c>
      <c r="F105" s="394" t="s">
        <v>120</v>
      </c>
      <c r="G105" s="354">
        <v>0</v>
      </c>
      <c r="H105" s="354">
        <v>10</v>
      </c>
      <c r="I105" s="354">
        <v>0</v>
      </c>
      <c r="J105" s="354">
        <v>181</v>
      </c>
      <c r="K105" s="354">
        <v>250</v>
      </c>
      <c r="L105" s="354">
        <v>50</v>
      </c>
      <c r="M105" s="354">
        <v>250</v>
      </c>
    </row>
    <row r="106" spans="1:13" s="253" customFormat="1" ht="18" customHeight="1" x14ac:dyDescent="0.25">
      <c r="A106" s="358" t="s">
        <v>34</v>
      </c>
      <c r="B106" s="359"/>
      <c r="C106" s="399"/>
      <c r="D106" s="397"/>
      <c r="E106" s="393" t="s">
        <v>200</v>
      </c>
      <c r="F106" s="400" t="s">
        <v>121</v>
      </c>
      <c r="G106" s="354">
        <v>108</v>
      </c>
      <c r="H106" s="354">
        <v>0</v>
      </c>
      <c r="I106" s="354">
        <v>0</v>
      </c>
      <c r="J106" s="354">
        <v>0</v>
      </c>
      <c r="K106" s="354">
        <v>0</v>
      </c>
      <c r="L106" s="354">
        <v>100</v>
      </c>
      <c r="M106" s="354">
        <v>150</v>
      </c>
    </row>
    <row r="107" spans="1:13" s="253" customFormat="1" ht="18" customHeight="1" x14ac:dyDescent="0.25">
      <c r="A107" s="358" t="s">
        <v>34</v>
      </c>
      <c r="B107" s="359"/>
      <c r="C107" s="399"/>
      <c r="D107" s="397"/>
      <c r="E107" s="393" t="s">
        <v>201</v>
      </c>
      <c r="F107" s="400" t="s">
        <v>202</v>
      </c>
      <c r="G107" s="354">
        <v>175</v>
      </c>
      <c r="H107" s="354">
        <v>2</v>
      </c>
      <c r="I107" s="354">
        <v>0</v>
      </c>
      <c r="J107" s="354">
        <v>141</v>
      </c>
      <c r="K107" s="354">
        <v>200</v>
      </c>
      <c r="L107" s="354">
        <v>200</v>
      </c>
      <c r="M107" s="354">
        <v>200</v>
      </c>
    </row>
    <row r="108" spans="1:13" s="253" customFormat="1" ht="18" customHeight="1" x14ac:dyDescent="0.25">
      <c r="A108" s="362" t="s">
        <v>34</v>
      </c>
      <c r="B108" s="388"/>
      <c r="C108" s="389"/>
      <c r="D108" s="390" t="s">
        <v>203</v>
      </c>
      <c r="E108" s="391"/>
      <c r="F108" s="401" t="s">
        <v>204</v>
      </c>
      <c r="G108" s="349">
        <v>216</v>
      </c>
      <c r="H108" s="349">
        <v>37</v>
      </c>
      <c r="I108" s="349">
        <v>220</v>
      </c>
      <c r="J108" s="349">
        <v>121</v>
      </c>
      <c r="K108" s="349">
        <v>200</v>
      </c>
      <c r="L108" s="349">
        <v>0</v>
      </c>
      <c r="M108" s="349">
        <v>300</v>
      </c>
    </row>
    <row r="109" spans="1:13" ht="18" customHeight="1" x14ac:dyDescent="0.25">
      <c r="A109" s="329" t="s">
        <v>34</v>
      </c>
      <c r="B109" s="336"/>
      <c r="C109" s="402"/>
      <c r="D109" s="332"/>
      <c r="E109" s="333" t="s">
        <v>205</v>
      </c>
      <c r="F109" s="403" t="s">
        <v>206</v>
      </c>
      <c r="G109" s="354">
        <v>216</v>
      </c>
      <c r="H109" s="354">
        <v>37</v>
      </c>
      <c r="I109" s="354">
        <v>220</v>
      </c>
      <c r="J109" s="354">
        <v>121</v>
      </c>
      <c r="K109" s="354">
        <v>200</v>
      </c>
      <c r="L109" s="354">
        <v>0</v>
      </c>
      <c r="M109" s="354">
        <v>300</v>
      </c>
    </row>
    <row r="110" spans="1:13" ht="18" customHeight="1" x14ac:dyDescent="0.25">
      <c r="A110" s="324" t="s">
        <v>34</v>
      </c>
      <c r="B110" s="404"/>
      <c r="C110" s="405"/>
      <c r="D110" s="337" t="s">
        <v>207</v>
      </c>
      <c r="E110" s="342"/>
      <c r="F110" s="406" t="s">
        <v>208</v>
      </c>
      <c r="G110" s="349">
        <v>477</v>
      </c>
      <c r="H110" s="349">
        <v>107</v>
      </c>
      <c r="I110" s="349">
        <v>190</v>
      </c>
      <c r="J110" s="349">
        <v>451</v>
      </c>
      <c r="K110" s="349">
        <v>200</v>
      </c>
      <c r="L110" s="349">
        <v>1600</v>
      </c>
      <c r="M110" s="349">
        <v>350</v>
      </c>
    </row>
    <row r="111" spans="1:13" ht="18" customHeight="1" x14ac:dyDescent="0.25">
      <c r="A111" s="324" t="s">
        <v>34</v>
      </c>
      <c r="B111" s="404"/>
      <c r="C111" s="405"/>
      <c r="D111" s="337" t="s">
        <v>209</v>
      </c>
      <c r="E111" s="342"/>
      <c r="F111" s="407" t="s">
        <v>210</v>
      </c>
      <c r="G111" s="349">
        <v>1821</v>
      </c>
      <c r="H111" s="349">
        <v>1262</v>
      </c>
      <c r="I111" s="349">
        <v>540</v>
      </c>
      <c r="J111" s="349">
        <v>618</v>
      </c>
      <c r="K111" s="349">
        <v>3352</v>
      </c>
      <c r="L111" s="349">
        <v>2600</v>
      </c>
      <c r="M111" s="349">
        <v>3000</v>
      </c>
    </row>
    <row r="112" spans="1:13" ht="18" customHeight="1" x14ac:dyDescent="0.25">
      <c r="A112" s="329" t="s">
        <v>34</v>
      </c>
      <c r="B112" s="336"/>
      <c r="C112" s="402"/>
      <c r="D112" s="332"/>
      <c r="E112" s="333" t="s">
        <v>211</v>
      </c>
      <c r="F112" s="403" t="s">
        <v>212</v>
      </c>
      <c r="G112" s="354">
        <v>0</v>
      </c>
      <c r="H112" s="354">
        <v>0</v>
      </c>
      <c r="I112" s="354">
        <v>0</v>
      </c>
      <c r="J112" s="354">
        <v>0</v>
      </c>
      <c r="K112" s="354">
        <v>0</v>
      </c>
      <c r="L112" s="354">
        <v>0</v>
      </c>
      <c r="M112" s="354">
        <v>0</v>
      </c>
    </row>
    <row r="113" spans="1:13" ht="18" customHeight="1" x14ac:dyDescent="0.25">
      <c r="A113" s="329" t="s">
        <v>34</v>
      </c>
      <c r="B113" s="336"/>
      <c r="C113" s="408"/>
      <c r="D113" s="409"/>
      <c r="E113" s="333" t="s">
        <v>213</v>
      </c>
      <c r="F113" s="334" t="s">
        <v>214</v>
      </c>
      <c r="G113" s="354">
        <v>1775</v>
      </c>
      <c r="H113" s="354">
        <v>1238</v>
      </c>
      <c r="I113" s="354">
        <v>540</v>
      </c>
      <c r="J113" s="354">
        <v>618</v>
      </c>
      <c r="K113" s="354">
        <v>3352</v>
      </c>
      <c r="L113" s="354">
        <v>2600</v>
      </c>
      <c r="M113" s="354">
        <v>3000</v>
      </c>
    </row>
    <row r="114" spans="1:13" ht="18" customHeight="1" x14ac:dyDescent="0.25">
      <c r="A114" s="329" t="s">
        <v>34</v>
      </c>
      <c r="B114" s="336"/>
      <c r="C114" s="402"/>
      <c r="D114" s="332"/>
      <c r="E114" s="333" t="s">
        <v>215</v>
      </c>
      <c r="F114" s="403" t="s">
        <v>216</v>
      </c>
      <c r="G114" s="354">
        <v>46</v>
      </c>
      <c r="H114" s="354">
        <v>24</v>
      </c>
      <c r="I114" s="354">
        <v>0</v>
      </c>
      <c r="J114" s="354">
        <v>0</v>
      </c>
      <c r="K114" s="354">
        <v>0</v>
      </c>
      <c r="L114" s="354">
        <v>0</v>
      </c>
      <c r="M114" s="354">
        <v>0</v>
      </c>
    </row>
    <row r="115" spans="1:13" ht="18" customHeight="1" x14ac:dyDescent="0.3">
      <c r="A115" s="310" t="s">
        <v>34</v>
      </c>
      <c r="B115" s="311" t="s">
        <v>217</v>
      </c>
      <c r="C115" s="312"/>
      <c r="D115" s="313"/>
      <c r="E115" s="314"/>
      <c r="F115" s="315" t="s">
        <v>482</v>
      </c>
      <c r="G115" s="410"/>
      <c r="H115" s="410"/>
      <c r="I115" s="410"/>
      <c r="J115" s="410"/>
      <c r="K115" s="410"/>
      <c r="L115" s="410"/>
      <c r="M115" s="410"/>
    </row>
    <row r="116" spans="1:13" ht="18" customHeight="1" x14ac:dyDescent="0.3">
      <c r="A116" s="329"/>
      <c r="B116" s="336"/>
      <c r="C116" s="402"/>
      <c r="D116" s="411"/>
      <c r="E116" s="412"/>
      <c r="F116" s="413" t="s">
        <v>483</v>
      </c>
      <c r="G116" s="410">
        <v>22</v>
      </c>
      <c r="H116" s="410">
        <v>15</v>
      </c>
      <c r="I116" s="410">
        <v>25</v>
      </c>
      <c r="J116" s="410">
        <v>25</v>
      </c>
      <c r="K116" s="410">
        <v>25</v>
      </c>
      <c r="L116" s="410">
        <v>25</v>
      </c>
      <c r="M116" s="410">
        <v>25</v>
      </c>
    </row>
    <row r="117" spans="1:13" ht="18" customHeight="1" x14ac:dyDescent="0.25">
      <c r="A117" s="324" t="s">
        <v>34</v>
      </c>
      <c r="B117" s="404"/>
      <c r="C117" s="405"/>
      <c r="D117" s="414" t="s">
        <v>219</v>
      </c>
      <c r="E117" s="415"/>
      <c r="F117" s="416" t="s">
        <v>220</v>
      </c>
      <c r="G117" s="417">
        <v>22</v>
      </c>
      <c r="H117" s="417">
        <v>15</v>
      </c>
      <c r="I117" s="417">
        <v>25</v>
      </c>
      <c r="J117" s="417">
        <v>25</v>
      </c>
      <c r="K117" s="417">
        <v>25</v>
      </c>
      <c r="L117" s="417">
        <v>25</v>
      </c>
      <c r="M117" s="417">
        <v>25</v>
      </c>
    </row>
    <row r="118" spans="1:13" ht="20.25" customHeight="1" thickBot="1" x14ac:dyDescent="0.3">
      <c r="A118" s="418" t="s">
        <v>34</v>
      </c>
      <c r="B118" s="419"/>
      <c r="C118" s="420"/>
      <c r="D118" s="421"/>
      <c r="E118" s="422" t="s">
        <v>221</v>
      </c>
      <c r="F118" s="423" t="s">
        <v>222</v>
      </c>
      <c r="G118" s="424">
        <v>22</v>
      </c>
      <c r="H118" s="424">
        <v>15</v>
      </c>
      <c r="I118" s="424">
        <v>25</v>
      </c>
      <c r="J118" s="424">
        <v>25</v>
      </c>
      <c r="K118" s="424">
        <v>25</v>
      </c>
      <c r="L118" s="424">
        <v>25</v>
      </c>
      <c r="M118" s="424">
        <v>25</v>
      </c>
    </row>
    <row r="119" spans="1:13" ht="15" x14ac:dyDescent="0.25">
      <c r="A119" s="425"/>
      <c r="B119" s="426"/>
      <c r="C119" s="426"/>
      <c r="D119" s="426"/>
      <c r="E119" s="426"/>
      <c r="F119" s="426"/>
      <c r="G119" s="426"/>
      <c r="H119" s="427"/>
      <c r="L119" s="428"/>
      <c r="M119" s="428"/>
    </row>
    <row r="120" spans="1:13" ht="15" x14ac:dyDescent="0.25">
      <c r="A120" s="425"/>
      <c r="B120" s="426"/>
      <c r="C120" s="426"/>
      <c r="D120" s="426"/>
      <c r="E120" s="426"/>
      <c r="F120" s="426"/>
      <c r="G120" s="426"/>
      <c r="H120" s="427"/>
      <c r="L120" s="428"/>
      <c r="M120" s="428"/>
    </row>
    <row r="121" spans="1:13" ht="15" x14ac:dyDescent="0.25">
      <c r="A121" s="425"/>
      <c r="B121" s="426"/>
      <c r="C121" s="426"/>
      <c r="D121" s="426"/>
      <c r="E121" s="426"/>
      <c r="F121" s="426"/>
      <c r="G121" s="426"/>
      <c r="H121" s="427"/>
      <c r="L121" s="428"/>
      <c r="M121" s="428"/>
    </row>
    <row r="122" spans="1:13" ht="15" x14ac:dyDescent="0.25">
      <c r="A122" s="425"/>
      <c r="B122" s="426"/>
      <c r="C122" s="426"/>
      <c r="D122" s="426"/>
      <c r="E122" s="426"/>
      <c r="F122" s="426"/>
      <c r="G122" s="426"/>
      <c r="H122" s="427"/>
      <c r="L122" s="428"/>
      <c r="M122" s="428"/>
    </row>
    <row r="123" spans="1:13" ht="15" x14ac:dyDescent="0.25">
      <c r="A123" s="425"/>
      <c r="B123" s="426"/>
      <c r="C123" s="426"/>
      <c r="D123" s="426"/>
      <c r="E123" s="426"/>
      <c r="F123" s="426"/>
      <c r="G123" s="426"/>
      <c r="H123" s="427"/>
      <c r="L123" s="428"/>
      <c r="M123" s="428"/>
    </row>
    <row r="124" spans="1:13" ht="15" x14ac:dyDescent="0.25">
      <c r="A124" s="425"/>
      <c r="B124" s="426"/>
      <c r="C124" s="426"/>
      <c r="D124" s="426"/>
      <c r="E124" s="426"/>
      <c r="F124" s="426"/>
      <c r="G124" s="426"/>
      <c r="H124" s="427"/>
      <c r="L124" s="428"/>
      <c r="M124" s="428"/>
    </row>
    <row r="125" spans="1:13" ht="15" x14ac:dyDescent="0.25">
      <c r="A125" s="425"/>
      <c r="B125" s="426"/>
      <c r="C125" s="426"/>
      <c r="D125" s="426"/>
      <c r="E125" s="426"/>
      <c r="F125" s="426"/>
      <c r="G125" s="426"/>
      <c r="H125" s="427"/>
      <c r="L125" s="428"/>
      <c r="M125" s="428"/>
    </row>
    <row r="126" spans="1:13" ht="15" x14ac:dyDescent="0.25">
      <c r="A126" s="425"/>
      <c r="B126" s="426"/>
      <c r="C126" s="426"/>
      <c r="D126" s="426"/>
      <c r="E126" s="426"/>
      <c r="F126" s="426"/>
      <c r="G126" s="426"/>
      <c r="H126" s="427"/>
      <c r="L126" s="428"/>
      <c r="M126" s="428"/>
    </row>
    <row r="127" spans="1:13" ht="15" x14ac:dyDescent="0.25">
      <c r="A127" s="425"/>
      <c r="B127" s="426"/>
      <c r="C127" s="426"/>
      <c r="D127" s="426"/>
      <c r="E127" s="426"/>
      <c r="F127" s="426"/>
      <c r="G127" s="426"/>
      <c r="H127" s="427"/>
      <c r="L127" s="428"/>
      <c r="M127" s="428"/>
    </row>
    <row r="128" spans="1:13" ht="15" x14ac:dyDescent="0.25">
      <c r="A128" s="425"/>
      <c r="B128" s="426"/>
      <c r="C128" s="426"/>
      <c r="D128" s="426"/>
      <c r="E128" s="426"/>
      <c r="F128" s="426"/>
      <c r="G128" s="426"/>
      <c r="H128" s="427"/>
      <c r="L128" s="428"/>
      <c r="M128" s="428"/>
    </row>
    <row r="129" spans="1:13" ht="15" x14ac:dyDescent="0.25">
      <c r="A129" s="425"/>
      <c r="B129" s="426"/>
      <c r="C129" s="426"/>
      <c r="D129" s="426"/>
      <c r="E129" s="426"/>
      <c r="F129" s="426"/>
      <c r="G129" s="426"/>
      <c r="H129" s="427"/>
      <c r="L129" s="428"/>
      <c r="M129" s="428"/>
    </row>
    <row r="130" spans="1:13" ht="15" x14ac:dyDescent="0.25">
      <c r="A130" s="425"/>
      <c r="B130" s="426"/>
      <c r="C130" s="426"/>
      <c r="D130" s="426"/>
      <c r="E130" s="426"/>
      <c r="F130" s="426"/>
      <c r="G130" s="426"/>
      <c r="H130" s="427"/>
      <c r="L130" s="428"/>
      <c r="M130" s="428"/>
    </row>
    <row r="131" spans="1:13" ht="15" x14ac:dyDescent="0.25">
      <c r="A131" s="425"/>
      <c r="B131" s="426"/>
      <c r="C131" s="426"/>
      <c r="D131" s="426"/>
      <c r="E131" s="426"/>
      <c r="F131" s="426"/>
      <c r="G131" s="426"/>
      <c r="H131" s="427"/>
      <c r="L131" s="428"/>
      <c r="M131" s="428"/>
    </row>
    <row r="132" spans="1:13" ht="15" x14ac:dyDescent="0.25">
      <c r="A132" s="425"/>
      <c r="B132" s="426"/>
      <c r="C132" s="426"/>
      <c r="D132" s="426"/>
      <c r="E132" s="426"/>
      <c r="F132" s="426"/>
      <c r="G132" s="426"/>
      <c r="H132" s="427"/>
      <c r="L132" s="428"/>
      <c r="M132" s="428"/>
    </row>
    <row r="133" spans="1:13" ht="15" x14ac:dyDescent="0.25">
      <c r="A133" s="425"/>
      <c r="B133" s="426"/>
      <c r="C133" s="426"/>
      <c r="D133" s="426"/>
      <c r="E133" s="426"/>
      <c r="F133" s="426"/>
      <c r="G133" s="426"/>
      <c r="H133" s="427"/>
      <c r="L133" s="428"/>
      <c r="M133" s="428"/>
    </row>
    <row r="134" spans="1:13" ht="15" x14ac:dyDescent="0.25">
      <c r="A134" s="425"/>
      <c r="B134" s="426"/>
      <c r="C134" s="426"/>
      <c r="D134" s="426"/>
      <c r="E134" s="426"/>
      <c r="F134" s="426"/>
      <c r="G134" s="426"/>
      <c r="H134" s="427"/>
      <c r="L134" s="428"/>
      <c r="M134" s="428"/>
    </row>
    <row r="135" spans="1:13" ht="15" x14ac:dyDescent="0.25">
      <c r="A135" s="425"/>
      <c r="B135" s="426"/>
      <c r="C135" s="426"/>
      <c r="D135" s="426"/>
      <c r="E135" s="426"/>
      <c r="F135" s="426"/>
      <c r="G135" s="426"/>
      <c r="H135" s="427"/>
      <c r="L135" s="428"/>
      <c r="M135" s="428"/>
    </row>
    <row r="136" spans="1:13" ht="15" x14ac:dyDescent="0.25">
      <c r="A136" s="425"/>
      <c r="B136" s="426"/>
      <c r="C136" s="426"/>
      <c r="D136" s="426"/>
      <c r="E136" s="426"/>
      <c r="F136" s="426"/>
      <c r="G136" s="426"/>
      <c r="H136" s="427"/>
      <c r="L136" s="428"/>
      <c r="M136" s="428"/>
    </row>
    <row r="137" spans="1:13" ht="15" x14ac:dyDescent="0.25">
      <c r="A137" s="425"/>
      <c r="B137" s="426"/>
      <c r="C137" s="426"/>
      <c r="D137" s="426"/>
      <c r="E137" s="426"/>
      <c r="F137" s="426"/>
      <c r="G137" s="426"/>
      <c r="H137" s="427"/>
      <c r="L137" s="428"/>
      <c r="M137" s="428"/>
    </row>
    <row r="138" spans="1:13" ht="15" x14ac:dyDescent="0.25">
      <c r="A138" s="425"/>
      <c r="B138" s="426"/>
      <c r="C138" s="426"/>
      <c r="D138" s="426"/>
      <c r="E138" s="426"/>
      <c r="F138" s="426"/>
      <c r="G138" s="426"/>
      <c r="H138" s="427"/>
      <c r="L138" s="428"/>
      <c r="M138" s="428"/>
    </row>
    <row r="139" spans="1:13" ht="15" x14ac:dyDescent="0.25">
      <c r="A139" s="425"/>
      <c r="B139" s="426"/>
      <c r="C139" s="426"/>
      <c r="D139" s="426"/>
      <c r="E139" s="426"/>
      <c r="F139" s="426"/>
      <c r="G139" s="426"/>
      <c r="H139" s="427"/>
      <c r="L139" s="428"/>
      <c r="M139" s="428"/>
    </row>
    <row r="140" spans="1:13" ht="15" x14ac:dyDescent="0.25">
      <c r="A140" s="425"/>
      <c r="B140" s="426"/>
      <c r="C140" s="426"/>
      <c r="D140" s="426"/>
      <c r="E140" s="426"/>
      <c r="F140" s="426"/>
      <c r="G140" s="426"/>
      <c r="H140" s="427"/>
      <c r="L140" s="428"/>
      <c r="M140" s="428"/>
    </row>
    <row r="141" spans="1:13" ht="15" x14ac:dyDescent="0.25">
      <c r="A141" s="425"/>
      <c r="B141" s="426"/>
      <c r="C141" s="426"/>
      <c r="D141" s="426"/>
      <c r="E141" s="426"/>
      <c r="F141" s="426"/>
      <c r="G141" s="426"/>
      <c r="H141" s="427"/>
      <c r="L141" s="428"/>
      <c r="M141" s="428"/>
    </row>
    <row r="142" spans="1:13" ht="15" x14ac:dyDescent="0.25">
      <c r="A142" s="425"/>
      <c r="B142" s="426"/>
      <c r="C142" s="426"/>
      <c r="D142" s="426"/>
      <c r="E142" s="426"/>
      <c r="F142" s="426"/>
      <c r="G142" s="426"/>
      <c r="H142" s="427"/>
      <c r="L142" s="428"/>
      <c r="M142" s="428"/>
    </row>
    <row r="143" spans="1:13" ht="15" x14ac:dyDescent="0.25">
      <c r="A143" s="425"/>
      <c r="B143" s="426"/>
      <c r="C143" s="426"/>
      <c r="D143" s="426"/>
      <c r="E143" s="426"/>
      <c r="F143" s="426"/>
      <c r="G143" s="426"/>
      <c r="H143" s="427"/>
      <c r="L143" s="428"/>
      <c r="M143" s="428"/>
    </row>
    <row r="144" spans="1:13" ht="15" x14ac:dyDescent="0.25">
      <c r="A144" s="425"/>
      <c r="B144" s="426"/>
      <c r="C144" s="426"/>
      <c r="D144" s="426"/>
      <c r="E144" s="426"/>
      <c r="F144" s="426"/>
      <c r="G144" s="426"/>
      <c r="H144" s="427"/>
      <c r="L144" s="428"/>
      <c r="M144" s="428"/>
    </row>
    <row r="145" spans="1:13" ht="15" x14ac:dyDescent="0.25">
      <c r="A145" s="425"/>
      <c r="B145" s="426"/>
      <c r="C145" s="426"/>
      <c r="D145" s="426"/>
      <c r="E145" s="426"/>
      <c r="F145" s="426"/>
      <c r="G145" s="426"/>
      <c r="H145" s="427"/>
      <c r="L145" s="428"/>
      <c r="M145" s="428"/>
    </row>
    <row r="146" spans="1:13" ht="15" x14ac:dyDescent="0.25">
      <c r="A146" s="425"/>
      <c r="B146" s="426"/>
      <c r="C146" s="426"/>
      <c r="D146" s="426"/>
      <c r="E146" s="426"/>
      <c r="F146" s="426"/>
      <c r="G146" s="426"/>
      <c r="H146" s="427"/>
      <c r="L146" s="428"/>
      <c r="M146" s="428"/>
    </row>
    <row r="147" spans="1:13" ht="15" x14ac:dyDescent="0.25">
      <c r="A147" s="425"/>
      <c r="B147" s="426"/>
      <c r="C147" s="426"/>
      <c r="D147" s="426"/>
      <c r="E147" s="426"/>
      <c r="F147" s="426"/>
      <c r="G147" s="426"/>
      <c r="H147" s="427"/>
      <c r="L147" s="428"/>
      <c r="M147" s="428"/>
    </row>
    <row r="148" spans="1:13" ht="15" x14ac:dyDescent="0.25">
      <c r="A148" s="425"/>
      <c r="B148" s="426"/>
      <c r="C148" s="426"/>
      <c r="D148" s="426"/>
      <c r="E148" s="426"/>
      <c r="F148" s="426"/>
      <c r="G148" s="426"/>
      <c r="H148" s="427"/>
      <c r="L148" s="428"/>
      <c r="M148" s="428"/>
    </row>
    <row r="149" spans="1:13" ht="15" x14ac:dyDescent="0.25">
      <c r="A149" s="425"/>
      <c r="B149" s="426"/>
      <c r="C149" s="426"/>
      <c r="D149" s="426"/>
      <c r="E149" s="426"/>
      <c r="F149" s="426"/>
      <c r="G149" s="426"/>
      <c r="H149" s="427"/>
      <c r="L149" s="428"/>
      <c r="M149" s="428"/>
    </row>
    <row r="150" spans="1:13" ht="15" x14ac:dyDescent="0.25">
      <c r="A150" s="425"/>
      <c r="B150" s="426"/>
      <c r="C150" s="426"/>
      <c r="D150" s="426"/>
      <c r="E150" s="426"/>
      <c r="F150" s="426"/>
      <c r="G150" s="426"/>
      <c r="H150" s="427"/>
      <c r="L150" s="428"/>
      <c r="M150" s="428"/>
    </row>
    <row r="151" spans="1:13" ht="15" x14ac:dyDescent="0.25">
      <c r="A151" s="425"/>
      <c r="B151" s="426"/>
      <c r="C151" s="426"/>
      <c r="D151" s="426"/>
      <c r="E151" s="426"/>
      <c r="F151" s="426"/>
      <c r="G151" s="426"/>
      <c r="H151" s="427"/>
      <c r="L151" s="428"/>
      <c r="M151" s="428"/>
    </row>
    <row r="152" spans="1:13" ht="15" x14ac:dyDescent="0.25">
      <c r="A152" s="425"/>
      <c r="B152" s="426"/>
      <c r="C152" s="426"/>
      <c r="D152" s="426"/>
      <c r="E152" s="426"/>
      <c r="F152" s="426"/>
      <c r="G152" s="426"/>
      <c r="H152" s="427"/>
      <c r="L152" s="428"/>
      <c r="M152" s="428"/>
    </row>
    <row r="153" spans="1:13" ht="15" x14ac:dyDescent="0.25">
      <c r="A153" s="425"/>
      <c r="B153" s="426"/>
      <c r="C153" s="426"/>
      <c r="D153" s="426"/>
      <c r="E153" s="426"/>
      <c r="F153" s="426"/>
      <c r="G153" s="426"/>
      <c r="H153" s="427"/>
      <c r="L153" s="428"/>
      <c r="M153" s="428"/>
    </row>
    <row r="154" spans="1:13" ht="15" x14ac:dyDescent="0.25">
      <c r="A154" s="425"/>
      <c r="B154" s="426"/>
      <c r="C154" s="426"/>
      <c r="D154" s="426"/>
      <c r="E154" s="426"/>
      <c r="F154" s="426"/>
      <c r="G154" s="426"/>
      <c r="H154" s="427"/>
      <c r="L154" s="428"/>
      <c r="M154" s="428"/>
    </row>
    <row r="155" spans="1:13" ht="15" x14ac:dyDescent="0.25">
      <c r="A155" s="425"/>
      <c r="B155" s="426"/>
      <c r="C155" s="426"/>
      <c r="D155" s="426"/>
      <c r="E155" s="426"/>
      <c r="F155" s="426"/>
      <c r="G155" s="426"/>
      <c r="H155" s="427"/>
      <c r="L155" s="428"/>
      <c r="M155" s="428"/>
    </row>
    <row r="156" spans="1:13" ht="15" x14ac:dyDescent="0.25">
      <c r="A156" s="425"/>
      <c r="B156" s="426"/>
      <c r="C156" s="426"/>
      <c r="D156" s="426"/>
      <c r="E156" s="426"/>
      <c r="F156" s="426"/>
      <c r="G156" s="426"/>
      <c r="H156" s="427"/>
      <c r="L156" s="428"/>
      <c r="M156" s="428"/>
    </row>
    <row r="157" spans="1:13" ht="15" x14ac:dyDescent="0.25">
      <c r="A157" s="425"/>
      <c r="B157" s="426"/>
      <c r="C157" s="426"/>
      <c r="D157" s="426"/>
      <c r="E157" s="426"/>
      <c r="F157" s="426"/>
      <c r="G157" s="426"/>
      <c r="H157" s="427"/>
      <c r="L157" s="428"/>
      <c r="M157" s="428"/>
    </row>
    <row r="158" spans="1:13" ht="15" x14ac:dyDescent="0.25">
      <c r="A158" s="425"/>
      <c r="B158" s="426"/>
      <c r="C158" s="426"/>
      <c r="D158" s="426"/>
      <c r="E158" s="426"/>
      <c r="F158" s="426"/>
      <c r="G158" s="426"/>
      <c r="H158" s="427"/>
      <c r="L158" s="428"/>
      <c r="M158" s="428"/>
    </row>
    <row r="159" spans="1:13" ht="15" x14ac:dyDescent="0.25">
      <c r="A159" s="425"/>
      <c r="B159" s="426"/>
      <c r="C159" s="426"/>
      <c r="D159" s="426"/>
      <c r="E159" s="426"/>
      <c r="F159" s="426"/>
      <c r="G159" s="426"/>
      <c r="H159" s="427"/>
      <c r="L159" s="428"/>
      <c r="M159" s="428"/>
    </row>
    <row r="160" spans="1:13" ht="15" x14ac:dyDescent="0.25">
      <c r="A160" s="425"/>
      <c r="B160" s="426"/>
      <c r="C160" s="426"/>
      <c r="D160" s="426"/>
      <c r="E160" s="426"/>
      <c r="F160" s="426"/>
      <c r="G160" s="426"/>
      <c r="H160" s="427"/>
      <c r="L160" s="428"/>
      <c r="M160" s="428"/>
    </row>
    <row r="161" spans="1:13" ht="15" x14ac:dyDescent="0.25">
      <c r="A161" s="425"/>
      <c r="B161" s="426"/>
      <c r="C161" s="426"/>
      <c r="D161" s="426"/>
      <c r="E161" s="426"/>
      <c r="F161" s="426"/>
      <c r="G161" s="426"/>
      <c r="H161" s="427"/>
      <c r="L161" s="428"/>
      <c r="M161" s="428"/>
    </row>
    <row r="162" spans="1:13" ht="15" x14ac:dyDescent="0.25">
      <c r="A162" s="425"/>
      <c r="B162" s="426"/>
      <c r="C162" s="426"/>
      <c r="D162" s="426"/>
      <c r="E162" s="426"/>
      <c r="F162" s="426"/>
      <c r="G162" s="426"/>
      <c r="H162" s="427"/>
      <c r="L162" s="428"/>
      <c r="M162" s="428"/>
    </row>
    <row r="163" spans="1:13" ht="15" x14ac:dyDescent="0.25">
      <c r="A163" s="425"/>
      <c r="B163" s="426"/>
      <c r="C163" s="426"/>
      <c r="D163" s="426"/>
      <c r="E163" s="426"/>
      <c r="F163" s="426"/>
      <c r="G163" s="426"/>
      <c r="H163" s="427"/>
      <c r="L163" s="428"/>
      <c r="M163" s="428"/>
    </row>
    <row r="164" spans="1:13" ht="15" x14ac:dyDescent="0.25">
      <c r="A164" s="425"/>
      <c r="B164" s="426"/>
      <c r="C164" s="426"/>
      <c r="D164" s="426"/>
      <c r="E164" s="426"/>
      <c r="F164" s="426"/>
      <c r="G164" s="426"/>
      <c r="H164" s="427"/>
      <c r="L164" s="428"/>
      <c r="M164" s="428"/>
    </row>
    <row r="165" spans="1:13" ht="15" x14ac:dyDescent="0.25">
      <c r="A165" s="425"/>
      <c r="B165" s="426"/>
      <c r="C165" s="426"/>
      <c r="D165" s="426"/>
      <c r="E165" s="426"/>
      <c r="F165" s="426"/>
      <c r="G165" s="426"/>
      <c r="H165" s="427"/>
      <c r="L165" s="428"/>
      <c r="M165" s="428"/>
    </row>
    <row r="166" spans="1:13" ht="15" x14ac:dyDescent="0.25">
      <c r="A166" s="425"/>
      <c r="B166" s="426"/>
      <c r="C166" s="426"/>
      <c r="D166" s="426"/>
      <c r="E166" s="426"/>
      <c r="F166" s="426"/>
      <c r="G166" s="426"/>
      <c r="H166" s="427"/>
      <c r="L166" s="428"/>
      <c r="M166" s="428"/>
    </row>
    <row r="167" spans="1:13" ht="15" x14ac:dyDescent="0.25">
      <c r="A167" s="425"/>
      <c r="B167" s="426"/>
      <c r="C167" s="426"/>
      <c r="D167" s="426"/>
      <c r="E167" s="426"/>
      <c r="F167" s="426"/>
      <c r="G167" s="426"/>
      <c r="H167" s="427"/>
      <c r="L167" s="428"/>
      <c r="M167" s="428"/>
    </row>
    <row r="168" spans="1:13" ht="15" x14ac:dyDescent="0.25">
      <c r="A168" s="425"/>
      <c r="B168" s="426"/>
      <c r="C168" s="426"/>
      <c r="D168" s="426"/>
      <c r="E168" s="426"/>
      <c r="F168" s="426"/>
      <c r="G168" s="426"/>
      <c r="H168" s="427"/>
      <c r="L168" s="428"/>
      <c r="M168" s="428"/>
    </row>
    <row r="169" spans="1:13" ht="15" x14ac:dyDescent="0.25">
      <c r="A169" s="425"/>
      <c r="B169" s="426"/>
      <c r="C169" s="426"/>
      <c r="D169" s="426"/>
      <c r="E169" s="426"/>
      <c r="F169" s="426"/>
      <c r="G169" s="426"/>
      <c r="H169" s="427"/>
      <c r="L169" s="428"/>
      <c r="M169" s="428"/>
    </row>
    <row r="170" spans="1:13" ht="15" x14ac:dyDescent="0.25">
      <c r="A170" s="425"/>
      <c r="B170" s="426"/>
      <c r="C170" s="426"/>
      <c r="D170" s="426"/>
      <c r="E170" s="426"/>
      <c r="F170" s="426"/>
      <c r="G170" s="426"/>
      <c r="H170" s="427"/>
      <c r="L170" s="428"/>
      <c r="M170" s="428"/>
    </row>
    <row r="171" spans="1:13" ht="15" x14ac:dyDescent="0.25">
      <c r="A171" s="425"/>
      <c r="B171" s="426"/>
      <c r="C171" s="426"/>
      <c r="D171" s="426"/>
      <c r="E171" s="426"/>
      <c r="F171" s="426"/>
      <c r="G171" s="426"/>
      <c r="H171" s="427"/>
    </row>
    <row r="172" spans="1:13" x14ac:dyDescent="0.2">
      <c r="B172" s="429"/>
      <c r="C172" s="429"/>
      <c r="D172" s="429"/>
      <c r="E172" s="429"/>
      <c r="F172" s="429"/>
      <c r="G172" s="429"/>
      <c r="H172" s="427"/>
    </row>
    <row r="173" spans="1:13" x14ac:dyDescent="0.2">
      <c r="B173" s="429"/>
      <c r="C173" s="429"/>
      <c r="D173" s="429"/>
      <c r="E173" s="429"/>
      <c r="F173" s="429"/>
      <c r="G173" s="429"/>
      <c r="H173" s="427"/>
    </row>
    <row r="174" spans="1:13" x14ac:dyDescent="0.2">
      <c r="B174" s="429"/>
      <c r="C174" s="429"/>
      <c r="D174" s="429"/>
      <c r="E174" s="429"/>
      <c r="F174" s="429"/>
      <c r="G174" s="429"/>
      <c r="H174" s="427"/>
    </row>
    <row r="175" spans="1:13" x14ac:dyDescent="0.2">
      <c r="B175" s="429"/>
      <c r="C175" s="429"/>
      <c r="D175" s="429"/>
      <c r="E175" s="429"/>
      <c r="F175" s="429"/>
      <c r="G175" s="429"/>
      <c r="H175" s="427"/>
    </row>
    <row r="176" spans="1:13" x14ac:dyDescent="0.2">
      <c r="B176" s="429"/>
      <c r="C176" s="429"/>
      <c r="D176" s="429"/>
      <c r="E176" s="429"/>
      <c r="F176" s="429"/>
      <c r="G176" s="429"/>
      <c r="H176" s="427"/>
    </row>
    <row r="177" spans="2:8" x14ac:dyDescent="0.2">
      <c r="B177" s="429"/>
      <c r="C177" s="429"/>
      <c r="D177" s="429"/>
      <c r="E177" s="429"/>
      <c r="F177" s="429"/>
      <c r="G177" s="429"/>
      <c r="H177" s="427"/>
    </row>
    <row r="178" spans="2:8" x14ac:dyDescent="0.2">
      <c r="B178" s="429"/>
      <c r="C178" s="429"/>
      <c r="D178" s="429"/>
      <c r="E178" s="429"/>
      <c r="F178" s="429"/>
      <c r="G178" s="429"/>
      <c r="H178" s="427"/>
    </row>
    <row r="179" spans="2:8" x14ac:dyDescent="0.2">
      <c r="B179" s="429"/>
      <c r="C179" s="429"/>
      <c r="D179" s="429"/>
      <c r="E179" s="429"/>
      <c r="F179" s="429"/>
      <c r="G179" s="429"/>
      <c r="H179" s="427"/>
    </row>
    <row r="180" spans="2:8" x14ac:dyDescent="0.2">
      <c r="B180" s="429"/>
      <c r="C180" s="429"/>
      <c r="D180" s="429"/>
      <c r="E180" s="429"/>
      <c r="F180" s="429"/>
      <c r="G180" s="429"/>
      <c r="H180" s="427"/>
    </row>
    <row r="181" spans="2:8" x14ac:dyDescent="0.2">
      <c r="B181" s="429"/>
      <c r="C181" s="429"/>
      <c r="D181" s="429"/>
      <c r="E181" s="429"/>
      <c r="F181" s="429"/>
      <c r="G181" s="429"/>
      <c r="H181" s="427"/>
    </row>
    <row r="182" spans="2:8" x14ac:dyDescent="0.2">
      <c r="B182" s="429"/>
      <c r="C182" s="429"/>
      <c r="D182" s="429"/>
      <c r="E182" s="429"/>
      <c r="F182" s="429"/>
      <c r="G182" s="429"/>
      <c r="H182" s="427"/>
    </row>
    <row r="183" spans="2:8" x14ac:dyDescent="0.2">
      <c r="B183" s="429"/>
      <c r="C183" s="429"/>
      <c r="D183" s="429"/>
      <c r="E183" s="429"/>
      <c r="F183" s="429"/>
      <c r="G183" s="429"/>
      <c r="H183" s="427"/>
    </row>
    <row r="184" spans="2:8" x14ac:dyDescent="0.2">
      <c r="B184" s="429"/>
      <c r="C184" s="429"/>
      <c r="D184" s="429"/>
      <c r="E184" s="429"/>
      <c r="F184" s="429"/>
      <c r="G184" s="429"/>
      <c r="H184" s="427"/>
    </row>
    <row r="185" spans="2:8" x14ac:dyDescent="0.2">
      <c r="B185" s="429"/>
      <c r="C185" s="429"/>
      <c r="D185" s="429"/>
      <c r="E185" s="429"/>
      <c r="F185" s="429"/>
      <c r="G185" s="429"/>
      <c r="H185" s="427"/>
    </row>
    <row r="186" spans="2:8" x14ac:dyDescent="0.2">
      <c r="B186" s="429"/>
      <c r="C186" s="429"/>
      <c r="D186" s="429"/>
      <c r="E186" s="429"/>
      <c r="F186" s="429"/>
      <c r="G186" s="429"/>
      <c r="H186" s="427"/>
    </row>
    <row r="187" spans="2:8" x14ac:dyDescent="0.2">
      <c r="B187" s="429"/>
      <c r="C187" s="429"/>
      <c r="D187" s="429"/>
      <c r="E187" s="429"/>
      <c r="F187" s="429"/>
      <c r="G187" s="429"/>
      <c r="H187" s="427"/>
    </row>
    <row r="188" spans="2:8" x14ac:dyDescent="0.2">
      <c r="B188" s="429"/>
      <c r="C188" s="429"/>
      <c r="D188" s="429"/>
      <c r="E188" s="429"/>
      <c r="F188" s="429"/>
      <c r="G188" s="429"/>
      <c r="H188" s="427"/>
    </row>
    <row r="189" spans="2:8" x14ac:dyDescent="0.2">
      <c r="B189" s="429"/>
      <c r="C189" s="429"/>
      <c r="D189" s="429"/>
      <c r="E189" s="429"/>
      <c r="F189" s="429"/>
      <c r="G189" s="429"/>
      <c r="H189" s="427"/>
    </row>
    <row r="190" spans="2:8" x14ac:dyDescent="0.2">
      <c r="B190" s="429"/>
      <c r="C190" s="429"/>
      <c r="D190" s="429"/>
      <c r="E190" s="429"/>
      <c r="F190" s="429"/>
      <c r="G190" s="429"/>
      <c r="H190" s="427"/>
    </row>
    <row r="191" spans="2:8" x14ac:dyDescent="0.2">
      <c r="B191" s="429"/>
      <c r="C191" s="429"/>
      <c r="D191" s="429"/>
      <c r="E191" s="429"/>
      <c r="F191" s="429"/>
      <c r="G191" s="429"/>
      <c r="H191" s="427"/>
    </row>
    <row r="192" spans="2:8" x14ac:dyDescent="0.2">
      <c r="B192" s="429"/>
      <c r="C192" s="429"/>
      <c r="D192" s="429"/>
      <c r="E192" s="429"/>
      <c r="F192" s="429"/>
      <c r="G192" s="429"/>
      <c r="H192" s="427"/>
    </row>
    <row r="193" spans="2:8" x14ac:dyDescent="0.2">
      <c r="B193" s="429"/>
      <c r="C193" s="429"/>
      <c r="D193" s="429"/>
      <c r="E193" s="429"/>
      <c r="F193" s="429"/>
      <c r="G193" s="429"/>
      <c r="H193" s="427"/>
    </row>
    <row r="194" spans="2:8" x14ac:dyDescent="0.2">
      <c r="B194" s="429"/>
      <c r="C194" s="429"/>
      <c r="D194" s="429"/>
      <c r="E194" s="429"/>
      <c r="F194" s="429"/>
      <c r="G194" s="429"/>
      <c r="H194" s="427"/>
    </row>
    <row r="195" spans="2:8" x14ac:dyDescent="0.2">
      <c r="B195" s="429"/>
      <c r="C195" s="429"/>
      <c r="D195" s="429"/>
      <c r="E195" s="429"/>
      <c r="F195" s="429"/>
      <c r="G195" s="429"/>
      <c r="H195" s="427"/>
    </row>
    <row r="196" spans="2:8" x14ac:dyDescent="0.2">
      <c r="B196" s="429"/>
      <c r="C196" s="429"/>
      <c r="D196" s="429"/>
      <c r="E196" s="429"/>
      <c r="F196" s="429"/>
      <c r="G196" s="429"/>
      <c r="H196" s="427"/>
    </row>
    <row r="197" spans="2:8" x14ac:dyDescent="0.2">
      <c r="B197" s="429"/>
      <c r="C197" s="429"/>
      <c r="D197" s="429"/>
      <c r="E197" s="429"/>
      <c r="F197" s="429"/>
      <c r="G197" s="429"/>
      <c r="H197" s="427"/>
    </row>
    <row r="198" spans="2:8" x14ac:dyDescent="0.2">
      <c r="B198" s="429"/>
      <c r="C198" s="429"/>
      <c r="D198" s="429"/>
      <c r="E198" s="429"/>
      <c r="F198" s="429"/>
      <c r="G198" s="429"/>
      <c r="H198" s="427"/>
    </row>
    <row r="199" spans="2:8" x14ac:dyDescent="0.2">
      <c r="B199" s="429"/>
      <c r="C199" s="429"/>
      <c r="D199" s="429"/>
      <c r="E199" s="429"/>
      <c r="F199" s="429"/>
      <c r="G199" s="429"/>
      <c r="H199" s="427"/>
    </row>
    <row r="200" spans="2:8" x14ac:dyDescent="0.2">
      <c r="B200" s="429"/>
      <c r="C200" s="429"/>
      <c r="D200" s="429"/>
      <c r="E200" s="429"/>
      <c r="F200" s="429"/>
      <c r="G200" s="429"/>
      <c r="H200" s="427"/>
    </row>
    <row r="201" spans="2:8" x14ac:dyDescent="0.2">
      <c r="B201" s="429"/>
      <c r="C201" s="429"/>
      <c r="D201" s="429"/>
      <c r="E201" s="429"/>
      <c r="F201" s="429"/>
      <c r="G201" s="429"/>
      <c r="H201" s="427"/>
    </row>
    <row r="202" spans="2:8" x14ac:dyDescent="0.2">
      <c r="B202" s="429"/>
      <c r="C202" s="429"/>
      <c r="D202" s="429"/>
      <c r="E202" s="429"/>
      <c r="F202" s="429"/>
      <c r="G202" s="429"/>
      <c r="H202" s="427"/>
    </row>
    <row r="203" spans="2:8" x14ac:dyDescent="0.2">
      <c r="B203" s="429"/>
      <c r="C203" s="429"/>
      <c r="D203" s="429"/>
      <c r="E203" s="429"/>
      <c r="F203" s="429"/>
      <c r="G203" s="429"/>
      <c r="H203" s="427"/>
    </row>
    <row r="204" spans="2:8" x14ac:dyDescent="0.2">
      <c r="B204" s="429"/>
      <c r="C204" s="429"/>
      <c r="D204" s="429"/>
      <c r="E204" s="429"/>
      <c r="F204" s="429"/>
      <c r="G204" s="429"/>
      <c r="H204" s="427"/>
    </row>
    <row r="205" spans="2:8" x14ac:dyDescent="0.2">
      <c r="B205" s="429"/>
      <c r="C205" s="429"/>
      <c r="D205" s="429"/>
      <c r="E205" s="429"/>
      <c r="F205" s="429"/>
      <c r="G205" s="429"/>
      <c r="H205" s="427"/>
    </row>
    <row r="206" spans="2:8" x14ac:dyDescent="0.2">
      <c r="B206" s="429"/>
      <c r="C206" s="429"/>
      <c r="D206" s="429"/>
      <c r="E206" s="429"/>
      <c r="F206" s="429"/>
      <c r="G206" s="429"/>
      <c r="H206" s="427"/>
    </row>
    <row r="207" spans="2:8" x14ac:dyDescent="0.2">
      <c r="B207" s="429"/>
      <c r="C207" s="429"/>
      <c r="D207" s="429"/>
      <c r="E207" s="429"/>
      <c r="F207" s="429"/>
      <c r="G207" s="429"/>
      <c r="H207" s="427"/>
    </row>
    <row r="208" spans="2:8" x14ac:dyDescent="0.2">
      <c r="B208" s="429"/>
      <c r="C208" s="429"/>
      <c r="D208" s="429"/>
      <c r="E208" s="429"/>
      <c r="F208" s="429"/>
      <c r="G208" s="429"/>
      <c r="H208" s="427"/>
    </row>
    <row r="209" spans="2:8" x14ac:dyDescent="0.2">
      <c r="B209" s="429"/>
      <c r="C209" s="429"/>
      <c r="D209" s="429"/>
      <c r="E209" s="429"/>
      <c r="F209" s="429"/>
      <c r="G209" s="429"/>
      <c r="H209" s="427"/>
    </row>
    <row r="210" spans="2:8" x14ac:dyDescent="0.2">
      <c r="B210" s="429"/>
      <c r="C210" s="429"/>
      <c r="D210" s="429"/>
      <c r="E210" s="429"/>
      <c r="F210" s="429"/>
      <c r="G210" s="429"/>
      <c r="H210" s="427"/>
    </row>
    <row r="211" spans="2:8" x14ac:dyDescent="0.2">
      <c r="B211" s="429"/>
      <c r="C211" s="429"/>
      <c r="D211" s="429"/>
      <c r="E211" s="429"/>
      <c r="F211" s="429"/>
      <c r="G211" s="429"/>
      <c r="H211" s="427"/>
    </row>
    <row r="212" spans="2:8" x14ac:dyDescent="0.2">
      <c r="B212" s="429"/>
      <c r="C212" s="429"/>
      <c r="D212" s="429"/>
      <c r="E212" s="429"/>
      <c r="F212" s="429"/>
      <c r="G212" s="429"/>
      <c r="H212" s="427"/>
    </row>
    <row r="213" spans="2:8" x14ac:dyDescent="0.2">
      <c r="B213" s="429"/>
      <c r="C213" s="429"/>
      <c r="D213" s="429"/>
      <c r="E213" s="429"/>
      <c r="F213" s="429"/>
      <c r="G213" s="429"/>
      <c r="H213" s="427"/>
    </row>
    <row r="214" spans="2:8" x14ac:dyDescent="0.2">
      <c r="B214" s="429"/>
      <c r="C214" s="429"/>
      <c r="D214" s="429"/>
      <c r="E214" s="429"/>
      <c r="F214" s="429"/>
      <c r="G214" s="429"/>
      <c r="H214" s="427"/>
    </row>
    <row r="215" spans="2:8" x14ac:dyDescent="0.2">
      <c r="B215" s="429"/>
      <c r="C215" s="429"/>
      <c r="D215" s="429"/>
      <c r="E215" s="429"/>
      <c r="F215" s="429"/>
      <c r="G215" s="429"/>
      <c r="H215" s="427"/>
    </row>
    <row r="216" spans="2:8" x14ac:dyDescent="0.2">
      <c r="B216" s="429"/>
      <c r="C216" s="429"/>
      <c r="D216" s="429"/>
      <c r="E216" s="429"/>
      <c r="F216" s="429"/>
      <c r="G216" s="429"/>
      <c r="H216" s="427"/>
    </row>
    <row r="217" spans="2:8" x14ac:dyDescent="0.2">
      <c r="B217" s="429"/>
      <c r="C217" s="429"/>
      <c r="D217" s="429"/>
      <c r="E217" s="429"/>
      <c r="F217" s="429"/>
      <c r="G217" s="429"/>
      <c r="H217" s="427"/>
    </row>
    <row r="218" spans="2:8" x14ac:dyDescent="0.2">
      <c r="B218" s="429"/>
      <c r="C218" s="429"/>
      <c r="D218" s="429"/>
      <c r="E218" s="429"/>
      <c r="F218" s="429"/>
      <c r="G218" s="429"/>
      <c r="H218" s="427"/>
    </row>
    <row r="219" spans="2:8" x14ac:dyDescent="0.2">
      <c r="B219" s="429"/>
      <c r="C219" s="429"/>
      <c r="D219" s="429"/>
      <c r="E219" s="429"/>
      <c r="F219" s="429"/>
      <c r="G219" s="429"/>
      <c r="H219" s="427"/>
    </row>
    <row r="220" spans="2:8" x14ac:dyDescent="0.2">
      <c r="B220" s="429"/>
      <c r="C220" s="429"/>
      <c r="D220" s="429"/>
      <c r="E220" s="429"/>
      <c r="F220" s="429"/>
      <c r="G220" s="429"/>
      <c r="H220" s="427"/>
    </row>
    <row r="221" spans="2:8" x14ac:dyDescent="0.2">
      <c r="B221" s="429"/>
      <c r="C221" s="429"/>
      <c r="D221" s="429"/>
      <c r="E221" s="429"/>
      <c r="F221" s="429"/>
      <c r="G221" s="429"/>
      <c r="H221" s="427"/>
    </row>
    <row r="222" spans="2:8" x14ac:dyDescent="0.2">
      <c r="B222" s="429"/>
      <c r="C222" s="429"/>
      <c r="D222" s="429"/>
      <c r="E222" s="429"/>
      <c r="F222" s="429"/>
      <c r="G222" s="429"/>
      <c r="H222" s="427"/>
    </row>
    <row r="223" spans="2:8" x14ac:dyDescent="0.2">
      <c r="B223" s="429"/>
      <c r="C223" s="429"/>
      <c r="D223" s="429"/>
      <c r="E223" s="429"/>
      <c r="F223" s="429"/>
      <c r="G223" s="429"/>
      <c r="H223" s="427"/>
    </row>
    <row r="224" spans="2:8" x14ac:dyDescent="0.2">
      <c r="B224" s="429"/>
      <c r="C224" s="429"/>
      <c r="D224" s="429"/>
      <c r="E224" s="429"/>
      <c r="F224" s="429"/>
      <c r="G224" s="429"/>
      <c r="H224" s="427"/>
    </row>
    <row r="225" spans="2:8" x14ac:dyDescent="0.2">
      <c r="B225" s="429"/>
      <c r="C225" s="429"/>
      <c r="D225" s="429"/>
      <c r="E225" s="429"/>
      <c r="F225" s="429"/>
      <c r="G225" s="429"/>
      <c r="H225" s="427"/>
    </row>
    <row r="226" spans="2:8" x14ac:dyDescent="0.2">
      <c r="B226" s="429"/>
      <c r="C226" s="429"/>
      <c r="D226" s="429"/>
      <c r="E226" s="429"/>
      <c r="F226" s="429"/>
      <c r="G226" s="429"/>
      <c r="H226" s="427"/>
    </row>
    <row r="227" spans="2:8" x14ac:dyDescent="0.2">
      <c r="B227" s="429"/>
      <c r="C227" s="429"/>
      <c r="D227" s="429"/>
      <c r="E227" s="429"/>
      <c r="F227" s="429"/>
      <c r="G227" s="429"/>
      <c r="H227" s="427"/>
    </row>
    <row r="228" spans="2:8" x14ac:dyDescent="0.2">
      <c r="B228" s="429"/>
      <c r="C228" s="429"/>
      <c r="D228" s="429"/>
      <c r="E228" s="429"/>
      <c r="F228" s="429"/>
      <c r="G228" s="429"/>
      <c r="H228" s="427"/>
    </row>
    <row r="229" spans="2:8" x14ac:dyDescent="0.2">
      <c r="B229" s="429"/>
      <c r="C229" s="429"/>
      <c r="D229" s="429"/>
      <c r="E229" s="429"/>
      <c r="F229" s="429"/>
      <c r="G229" s="429"/>
      <c r="H229" s="427"/>
    </row>
    <row r="230" spans="2:8" x14ac:dyDescent="0.2">
      <c r="B230" s="429"/>
      <c r="C230" s="429"/>
      <c r="D230" s="429"/>
      <c r="E230" s="429"/>
      <c r="F230" s="429"/>
      <c r="G230" s="429"/>
      <c r="H230" s="427"/>
    </row>
    <row r="231" spans="2:8" x14ac:dyDescent="0.2">
      <c r="B231" s="429"/>
      <c r="C231" s="429"/>
      <c r="D231" s="429"/>
      <c r="E231" s="429"/>
      <c r="F231" s="429"/>
      <c r="G231" s="429"/>
      <c r="H231" s="427"/>
    </row>
    <row r="232" spans="2:8" x14ac:dyDescent="0.2">
      <c r="B232" s="429"/>
      <c r="C232" s="429"/>
      <c r="D232" s="429"/>
      <c r="E232" s="429"/>
      <c r="F232" s="429"/>
      <c r="G232" s="429"/>
      <c r="H232" s="427"/>
    </row>
    <row r="233" spans="2:8" x14ac:dyDescent="0.2">
      <c r="B233" s="429"/>
      <c r="C233" s="429"/>
      <c r="D233" s="429"/>
      <c r="E233" s="429"/>
      <c r="F233" s="429"/>
      <c r="G233" s="429"/>
      <c r="H233" s="427"/>
    </row>
    <row r="234" spans="2:8" x14ac:dyDescent="0.2">
      <c r="B234" s="429"/>
      <c r="C234" s="429"/>
      <c r="D234" s="429"/>
      <c r="E234" s="429"/>
      <c r="F234" s="429"/>
      <c r="G234" s="429"/>
      <c r="H234" s="427"/>
    </row>
    <row r="235" spans="2:8" x14ac:dyDescent="0.2">
      <c r="B235" s="429"/>
      <c r="C235" s="429"/>
      <c r="D235" s="429"/>
      <c r="E235" s="429"/>
      <c r="F235" s="429"/>
      <c r="G235" s="429"/>
      <c r="H235" s="427"/>
    </row>
    <row r="236" spans="2:8" x14ac:dyDescent="0.2">
      <c r="B236" s="429"/>
      <c r="C236" s="429"/>
      <c r="D236" s="429"/>
      <c r="E236" s="429"/>
      <c r="F236" s="429"/>
      <c r="G236" s="429"/>
      <c r="H236" s="427"/>
    </row>
    <row r="237" spans="2:8" x14ac:dyDescent="0.2">
      <c r="B237" s="429"/>
      <c r="C237" s="429"/>
      <c r="D237" s="429"/>
      <c r="E237" s="429"/>
      <c r="F237" s="429"/>
      <c r="G237" s="429"/>
      <c r="H237" s="427"/>
    </row>
    <row r="238" spans="2:8" x14ac:dyDescent="0.2">
      <c r="B238" s="429"/>
      <c r="C238" s="429"/>
      <c r="D238" s="429"/>
      <c r="E238" s="429"/>
      <c r="F238" s="429"/>
      <c r="G238" s="429"/>
      <c r="H238" s="427"/>
    </row>
    <row r="239" spans="2:8" x14ac:dyDescent="0.2">
      <c r="B239" s="429"/>
      <c r="C239" s="429"/>
      <c r="D239" s="429"/>
      <c r="E239" s="429"/>
      <c r="F239" s="429"/>
      <c r="G239" s="429"/>
      <c r="H239" s="427"/>
    </row>
    <row r="240" spans="2:8" x14ac:dyDescent="0.2">
      <c r="B240" s="429"/>
      <c r="C240" s="429"/>
      <c r="D240" s="429"/>
      <c r="E240" s="429"/>
      <c r="F240" s="429"/>
      <c r="G240" s="429"/>
      <c r="H240" s="427"/>
    </row>
    <row r="241" spans="2:8" x14ac:dyDescent="0.2">
      <c r="B241" s="429"/>
      <c r="C241" s="429"/>
      <c r="D241" s="429"/>
      <c r="E241" s="429"/>
      <c r="F241" s="429"/>
      <c r="G241" s="429"/>
      <c r="H241" s="427"/>
    </row>
    <row r="242" spans="2:8" x14ac:dyDescent="0.2">
      <c r="B242" s="429"/>
      <c r="C242" s="429"/>
      <c r="D242" s="429"/>
      <c r="E242" s="429"/>
      <c r="F242" s="429"/>
      <c r="G242" s="429"/>
      <c r="H242" s="427"/>
    </row>
    <row r="243" spans="2:8" x14ac:dyDescent="0.2">
      <c r="B243" s="429"/>
      <c r="C243" s="429"/>
      <c r="D243" s="429"/>
      <c r="E243" s="429"/>
      <c r="F243" s="429"/>
      <c r="G243" s="429"/>
      <c r="H243" s="427"/>
    </row>
    <row r="244" spans="2:8" x14ac:dyDescent="0.2">
      <c r="B244" s="429"/>
      <c r="C244" s="429"/>
      <c r="D244" s="429"/>
      <c r="E244" s="429"/>
      <c r="F244" s="429"/>
      <c r="G244" s="429"/>
      <c r="H244" s="427"/>
    </row>
    <row r="245" spans="2:8" x14ac:dyDescent="0.2">
      <c r="B245" s="429"/>
      <c r="C245" s="429"/>
      <c r="D245" s="429"/>
      <c r="E245" s="429"/>
      <c r="F245" s="429"/>
      <c r="G245" s="429"/>
      <c r="H245" s="427"/>
    </row>
    <row r="246" spans="2:8" x14ac:dyDescent="0.2">
      <c r="B246" s="429"/>
      <c r="C246" s="429"/>
      <c r="D246" s="429"/>
      <c r="E246" s="429"/>
      <c r="F246" s="429"/>
      <c r="G246" s="429"/>
      <c r="H246" s="427"/>
    </row>
    <row r="247" spans="2:8" x14ac:dyDescent="0.2">
      <c r="B247" s="429"/>
      <c r="C247" s="429"/>
      <c r="D247" s="429"/>
      <c r="E247" s="429"/>
      <c r="F247" s="429"/>
      <c r="G247" s="429"/>
      <c r="H247" s="427"/>
    </row>
    <row r="248" spans="2:8" x14ac:dyDescent="0.2">
      <c r="B248" s="429"/>
      <c r="C248" s="429"/>
      <c r="D248" s="429"/>
      <c r="E248" s="429"/>
      <c r="F248" s="429"/>
      <c r="G248" s="429"/>
      <c r="H248" s="427"/>
    </row>
    <row r="249" spans="2:8" x14ac:dyDescent="0.2">
      <c r="B249" s="429"/>
      <c r="C249" s="429"/>
      <c r="D249" s="429"/>
      <c r="E249" s="429"/>
      <c r="F249" s="429"/>
      <c r="G249" s="429"/>
      <c r="H249" s="427"/>
    </row>
    <row r="250" spans="2:8" x14ac:dyDescent="0.2">
      <c r="B250" s="429"/>
      <c r="C250" s="429"/>
      <c r="D250" s="429"/>
      <c r="E250" s="429"/>
      <c r="F250" s="429"/>
      <c r="G250" s="429"/>
      <c r="H250" s="427"/>
    </row>
    <row r="251" spans="2:8" x14ac:dyDescent="0.2">
      <c r="B251" s="429"/>
      <c r="C251" s="429"/>
      <c r="D251" s="429"/>
      <c r="E251" s="429"/>
      <c r="F251" s="429"/>
      <c r="G251" s="429"/>
      <c r="H251" s="427"/>
    </row>
    <row r="252" spans="2:8" x14ac:dyDescent="0.2">
      <c r="B252" s="429"/>
      <c r="C252" s="429"/>
      <c r="D252" s="429"/>
      <c r="E252" s="429"/>
      <c r="F252" s="429"/>
      <c r="G252" s="429"/>
      <c r="H252" s="427"/>
    </row>
    <row r="253" spans="2:8" x14ac:dyDescent="0.2">
      <c r="B253" s="429"/>
      <c r="C253" s="429"/>
      <c r="D253" s="429"/>
      <c r="E253" s="429"/>
      <c r="F253" s="429"/>
      <c r="G253" s="429"/>
      <c r="H253" s="427"/>
    </row>
    <row r="254" spans="2:8" x14ac:dyDescent="0.2">
      <c r="B254" s="429"/>
      <c r="C254" s="429"/>
      <c r="D254" s="429"/>
      <c r="E254" s="429"/>
      <c r="F254" s="429"/>
      <c r="G254" s="429"/>
      <c r="H254" s="427"/>
    </row>
    <row r="255" spans="2:8" x14ac:dyDescent="0.2">
      <c r="B255" s="429"/>
      <c r="C255" s="429"/>
      <c r="D255" s="429"/>
      <c r="E255" s="429"/>
      <c r="F255" s="429"/>
      <c r="G255" s="429"/>
      <c r="H255" s="427"/>
    </row>
    <row r="256" spans="2:8" x14ac:dyDescent="0.2">
      <c r="B256" s="429"/>
      <c r="C256" s="429"/>
      <c r="D256" s="429"/>
      <c r="E256" s="429"/>
      <c r="F256" s="429"/>
      <c r="G256" s="429"/>
      <c r="H256" s="427"/>
    </row>
    <row r="257" spans="2:8" x14ac:dyDescent="0.2">
      <c r="B257" s="429"/>
      <c r="C257" s="429"/>
      <c r="D257" s="429"/>
      <c r="E257" s="429"/>
      <c r="F257" s="429"/>
      <c r="G257" s="429"/>
      <c r="H257" s="427"/>
    </row>
    <row r="258" spans="2:8" x14ac:dyDescent="0.2">
      <c r="B258" s="429"/>
      <c r="C258" s="429"/>
      <c r="D258" s="429"/>
      <c r="E258" s="429"/>
      <c r="F258" s="429"/>
      <c r="G258" s="429"/>
      <c r="H258" s="427"/>
    </row>
    <row r="259" spans="2:8" x14ac:dyDescent="0.2">
      <c r="B259" s="429"/>
      <c r="C259" s="429"/>
      <c r="D259" s="429"/>
      <c r="E259" s="429"/>
      <c r="F259" s="429"/>
      <c r="G259" s="429"/>
      <c r="H259" s="427"/>
    </row>
    <row r="260" spans="2:8" x14ac:dyDescent="0.2">
      <c r="B260" s="429"/>
      <c r="C260" s="429"/>
      <c r="D260" s="429"/>
      <c r="E260" s="429"/>
      <c r="F260" s="429"/>
      <c r="G260" s="429"/>
      <c r="H260" s="427"/>
    </row>
    <row r="261" spans="2:8" x14ac:dyDescent="0.2">
      <c r="B261" s="429"/>
      <c r="C261" s="429"/>
      <c r="D261" s="429"/>
      <c r="E261" s="429"/>
      <c r="F261" s="429"/>
      <c r="G261" s="429"/>
      <c r="H261" s="427"/>
    </row>
    <row r="262" spans="2:8" x14ac:dyDescent="0.2">
      <c r="B262" s="429"/>
      <c r="C262" s="429"/>
      <c r="D262" s="429"/>
      <c r="E262" s="429"/>
      <c r="F262" s="429"/>
      <c r="G262" s="429"/>
      <c r="H262" s="427"/>
    </row>
    <row r="263" spans="2:8" x14ac:dyDescent="0.2">
      <c r="B263" s="429"/>
      <c r="C263" s="429"/>
      <c r="D263" s="429"/>
      <c r="E263" s="429"/>
      <c r="F263" s="429"/>
      <c r="G263" s="429"/>
      <c r="H263" s="427"/>
    </row>
    <row r="264" spans="2:8" x14ac:dyDescent="0.2">
      <c r="B264" s="429"/>
      <c r="C264" s="429"/>
      <c r="D264" s="429"/>
      <c r="E264" s="429"/>
      <c r="F264" s="429"/>
      <c r="G264" s="429"/>
      <c r="H264" s="427"/>
    </row>
    <row r="265" spans="2:8" x14ac:dyDescent="0.2">
      <c r="B265" s="429"/>
      <c r="C265" s="429"/>
      <c r="D265" s="429"/>
      <c r="E265" s="429"/>
      <c r="F265" s="429"/>
      <c r="G265" s="429"/>
      <c r="H265" s="427"/>
    </row>
    <row r="266" spans="2:8" x14ac:dyDescent="0.2">
      <c r="B266" s="429"/>
      <c r="C266" s="429"/>
      <c r="D266" s="429"/>
      <c r="E266" s="429"/>
      <c r="F266" s="429"/>
      <c r="G266" s="429"/>
      <c r="H266" s="427"/>
    </row>
    <row r="267" spans="2:8" x14ac:dyDescent="0.2">
      <c r="B267" s="429"/>
      <c r="C267" s="429"/>
      <c r="D267" s="429"/>
      <c r="E267" s="429"/>
      <c r="F267" s="429"/>
      <c r="G267" s="429"/>
      <c r="H267" s="427"/>
    </row>
    <row r="268" spans="2:8" x14ac:dyDescent="0.2">
      <c r="B268" s="429"/>
      <c r="C268" s="429"/>
      <c r="D268" s="429"/>
      <c r="E268" s="429"/>
      <c r="F268" s="429"/>
      <c r="G268" s="429"/>
      <c r="H268" s="427"/>
    </row>
    <row r="269" spans="2:8" x14ac:dyDescent="0.2">
      <c r="B269" s="429"/>
      <c r="C269" s="429"/>
      <c r="D269" s="429"/>
      <c r="E269" s="429"/>
      <c r="F269" s="429"/>
      <c r="G269" s="429"/>
      <c r="H269" s="427"/>
    </row>
    <row r="270" spans="2:8" x14ac:dyDescent="0.2">
      <c r="B270" s="429"/>
      <c r="C270" s="429"/>
      <c r="D270" s="429"/>
      <c r="E270" s="429"/>
      <c r="F270" s="429"/>
      <c r="G270" s="429"/>
      <c r="H270" s="427"/>
    </row>
    <row r="271" spans="2:8" x14ac:dyDescent="0.2">
      <c r="B271" s="429"/>
      <c r="C271" s="429"/>
      <c r="D271" s="429"/>
      <c r="E271" s="429"/>
      <c r="F271" s="429"/>
      <c r="G271" s="429"/>
      <c r="H271" s="427"/>
    </row>
    <row r="272" spans="2:8" x14ac:dyDescent="0.2">
      <c r="B272" s="429"/>
      <c r="C272" s="429"/>
      <c r="D272" s="429"/>
      <c r="E272" s="429"/>
      <c r="F272" s="429"/>
      <c r="G272" s="429"/>
      <c r="H272" s="427"/>
    </row>
    <row r="273" spans="2:8" x14ac:dyDescent="0.2">
      <c r="B273" s="429"/>
      <c r="C273" s="429"/>
      <c r="D273" s="429"/>
      <c r="E273" s="429"/>
      <c r="F273" s="429"/>
      <c r="G273" s="429"/>
      <c r="H273" s="427"/>
    </row>
    <row r="274" spans="2:8" x14ac:dyDescent="0.2">
      <c r="B274" s="429"/>
      <c r="C274" s="429"/>
      <c r="D274" s="429"/>
      <c r="E274" s="429"/>
      <c r="F274" s="429"/>
      <c r="G274" s="429"/>
      <c r="H274" s="427"/>
    </row>
    <row r="275" spans="2:8" x14ac:dyDescent="0.2">
      <c r="B275" s="429"/>
      <c r="C275" s="429"/>
      <c r="D275" s="429"/>
      <c r="E275" s="429"/>
      <c r="F275" s="429"/>
      <c r="G275" s="429"/>
      <c r="H275" s="427"/>
    </row>
    <row r="276" spans="2:8" x14ac:dyDescent="0.2">
      <c r="B276" s="429"/>
      <c r="C276" s="429"/>
      <c r="D276" s="429"/>
      <c r="E276" s="429"/>
      <c r="F276" s="429"/>
      <c r="G276" s="429"/>
      <c r="H276" s="427"/>
    </row>
    <row r="277" spans="2:8" x14ac:dyDescent="0.2">
      <c r="B277" s="429"/>
      <c r="C277" s="429"/>
      <c r="D277" s="429"/>
      <c r="E277" s="429"/>
      <c r="F277" s="429"/>
      <c r="G277" s="429"/>
      <c r="H277" s="427"/>
    </row>
    <row r="278" spans="2:8" x14ac:dyDescent="0.2">
      <c r="B278" s="429"/>
      <c r="C278" s="429"/>
      <c r="D278" s="429"/>
      <c r="E278" s="429"/>
      <c r="F278" s="429"/>
      <c r="G278" s="429"/>
      <c r="H278" s="427"/>
    </row>
    <row r="279" spans="2:8" x14ac:dyDescent="0.2">
      <c r="B279" s="429"/>
      <c r="C279" s="429"/>
      <c r="D279" s="429"/>
      <c r="E279" s="429"/>
      <c r="F279" s="429"/>
      <c r="G279" s="429"/>
      <c r="H279" s="427"/>
    </row>
    <row r="280" spans="2:8" x14ac:dyDescent="0.2">
      <c r="B280" s="429"/>
      <c r="C280" s="429"/>
      <c r="D280" s="429"/>
      <c r="E280" s="429"/>
      <c r="F280" s="429"/>
      <c r="G280" s="429"/>
      <c r="H280" s="427"/>
    </row>
    <row r="281" spans="2:8" x14ac:dyDescent="0.2">
      <c r="B281" s="429"/>
      <c r="C281" s="429"/>
      <c r="D281" s="429"/>
      <c r="E281" s="429"/>
      <c r="F281" s="429"/>
      <c r="G281" s="429"/>
      <c r="H281" s="427"/>
    </row>
    <row r="282" spans="2:8" x14ac:dyDescent="0.2">
      <c r="B282" s="429"/>
      <c r="C282" s="429"/>
      <c r="D282" s="429"/>
      <c r="E282" s="429"/>
      <c r="F282" s="429"/>
      <c r="G282" s="429"/>
      <c r="H282" s="427"/>
    </row>
    <row r="283" spans="2:8" x14ac:dyDescent="0.2">
      <c r="B283" s="429"/>
      <c r="C283" s="429"/>
      <c r="D283" s="429"/>
      <c r="E283" s="429"/>
      <c r="F283" s="429"/>
      <c r="G283" s="429"/>
      <c r="H283" s="427"/>
    </row>
    <row r="284" spans="2:8" x14ac:dyDescent="0.2">
      <c r="B284" s="429"/>
      <c r="C284" s="429"/>
      <c r="D284" s="429"/>
      <c r="E284" s="429"/>
      <c r="F284" s="429"/>
      <c r="G284" s="429"/>
      <c r="H284" s="427"/>
    </row>
    <row r="285" spans="2:8" x14ac:dyDescent="0.2">
      <c r="B285" s="429"/>
      <c r="C285" s="429"/>
      <c r="D285" s="429"/>
      <c r="E285" s="429"/>
      <c r="F285" s="429"/>
      <c r="G285" s="429"/>
      <c r="H285" s="427"/>
    </row>
    <row r="286" spans="2:8" x14ac:dyDescent="0.2">
      <c r="B286" s="429"/>
      <c r="C286" s="429"/>
      <c r="D286" s="429"/>
      <c r="E286" s="429"/>
      <c r="F286" s="429"/>
      <c r="G286" s="429"/>
      <c r="H286" s="427"/>
    </row>
    <row r="287" spans="2:8" x14ac:dyDescent="0.2">
      <c r="B287" s="429"/>
      <c r="C287" s="429"/>
      <c r="D287" s="429"/>
      <c r="E287" s="429"/>
      <c r="F287" s="429"/>
      <c r="G287" s="429"/>
      <c r="H287" s="427"/>
    </row>
    <row r="288" spans="2:8" x14ac:dyDescent="0.2">
      <c r="B288" s="429"/>
      <c r="C288" s="429"/>
      <c r="D288" s="429"/>
      <c r="E288" s="429"/>
      <c r="F288" s="429"/>
      <c r="G288" s="429"/>
      <c r="H288" s="427"/>
    </row>
    <row r="289" spans="2:8" x14ac:dyDescent="0.2">
      <c r="B289" s="429"/>
      <c r="C289" s="429"/>
      <c r="D289" s="429"/>
      <c r="E289" s="429"/>
      <c r="F289" s="429"/>
      <c r="G289" s="429"/>
      <c r="H289" s="427"/>
    </row>
    <row r="290" spans="2:8" x14ac:dyDescent="0.2">
      <c r="B290" s="429"/>
      <c r="C290" s="429"/>
      <c r="D290" s="429"/>
      <c r="E290" s="429"/>
      <c r="F290" s="429"/>
      <c r="G290" s="429"/>
      <c r="H290" s="427"/>
    </row>
    <row r="291" spans="2:8" x14ac:dyDescent="0.2">
      <c r="B291" s="429"/>
      <c r="C291" s="429"/>
      <c r="D291" s="429"/>
      <c r="E291" s="429"/>
      <c r="F291" s="429"/>
      <c r="G291" s="429"/>
      <c r="H291" s="427"/>
    </row>
    <row r="292" spans="2:8" x14ac:dyDescent="0.2">
      <c r="B292" s="429"/>
      <c r="C292" s="429"/>
      <c r="D292" s="429"/>
      <c r="E292" s="429"/>
      <c r="F292" s="429"/>
      <c r="G292" s="429"/>
      <c r="H292" s="427"/>
    </row>
    <row r="293" spans="2:8" x14ac:dyDescent="0.2">
      <c r="B293" s="429"/>
      <c r="C293" s="429"/>
      <c r="D293" s="429"/>
      <c r="E293" s="429"/>
      <c r="F293" s="429"/>
      <c r="G293" s="429"/>
      <c r="H293" s="427"/>
    </row>
    <row r="294" spans="2:8" x14ac:dyDescent="0.2">
      <c r="B294" s="429"/>
      <c r="C294" s="429"/>
      <c r="D294" s="429"/>
      <c r="E294" s="429"/>
      <c r="F294" s="429"/>
      <c r="G294" s="429"/>
      <c r="H294" s="427"/>
    </row>
    <row r="295" spans="2:8" x14ac:dyDescent="0.2">
      <c r="B295" s="429"/>
      <c r="C295" s="429"/>
      <c r="D295" s="429"/>
      <c r="E295" s="429"/>
      <c r="F295" s="429"/>
      <c r="G295" s="429"/>
      <c r="H295" s="427"/>
    </row>
    <row r="296" spans="2:8" x14ac:dyDescent="0.2">
      <c r="B296" s="429"/>
      <c r="C296" s="429"/>
      <c r="D296" s="429"/>
      <c r="E296" s="429"/>
      <c r="F296" s="429"/>
      <c r="G296" s="429"/>
      <c r="H296" s="427"/>
    </row>
    <row r="297" spans="2:8" x14ac:dyDescent="0.2">
      <c r="B297" s="429"/>
      <c r="C297" s="429"/>
      <c r="D297" s="429"/>
      <c r="E297" s="429"/>
      <c r="F297" s="429"/>
      <c r="G297" s="429"/>
      <c r="H297" s="427"/>
    </row>
    <row r="298" spans="2:8" x14ac:dyDescent="0.2">
      <c r="B298" s="429"/>
      <c r="C298" s="429"/>
      <c r="D298" s="429"/>
      <c r="E298" s="429"/>
      <c r="F298" s="429"/>
      <c r="G298" s="429"/>
      <c r="H298" s="427"/>
    </row>
    <row r="299" spans="2:8" x14ac:dyDescent="0.2">
      <c r="B299" s="429"/>
      <c r="C299" s="429"/>
      <c r="D299" s="429"/>
      <c r="E299" s="429"/>
      <c r="F299" s="429"/>
      <c r="G299" s="429"/>
      <c r="H299" s="427"/>
    </row>
    <row r="300" spans="2:8" x14ac:dyDescent="0.2">
      <c r="B300" s="429"/>
      <c r="C300" s="429"/>
      <c r="D300" s="429"/>
      <c r="E300" s="429"/>
      <c r="F300" s="429"/>
      <c r="G300" s="429"/>
      <c r="H300" s="427"/>
    </row>
    <row r="301" spans="2:8" x14ac:dyDescent="0.2">
      <c r="B301" s="429"/>
      <c r="C301" s="429"/>
      <c r="D301" s="429"/>
      <c r="E301" s="429"/>
      <c r="F301" s="429"/>
      <c r="G301" s="429"/>
      <c r="H301" s="427"/>
    </row>
    <row r="302" spans="2:8" x14ac:dyDescent="0.2">
      <c r="B302" s="429"/>
      <c r="C302" s="429"/>
      <c r="D302" s="429"/>
      <c r="E302" s="429"/>
      <c r="F302" s="429"/>
      <c r="G302" s="429"/>
      <c r="H302" s="427"/>
    </row>
    <row r="303" spans="2:8" x14ac:dyDescent="0.2">
      <c r="B303" s="429"/>
      <c r="C303" s="429"/>
      <c r="D303" s="429"/>
      <c r="E303" s="429"/>
      <c r="F303" s="429"/>
      <c r="G303" s="429"/>
      <c r="H303" s="427"/>
    </row>
    <row r="304" spans="2:8" x14ac:dyDescent="0.2">
      <c r="B304" s="429"/>
      <c r="C304" s="429"/>
      <c r="D304" s="429"/>
      <c r="E304" s="429"/>
      <c r="F304" s="429"/>
      <c r="G304" s="429"/>
      <c r="H304" s="427"/>
    </row>
    <row r="305" spans="2:8" x14ac:dyDescent="0.2">
      <c r="B305" s="429"/>
      <c r="C305" s="429"/>
      <c r="D305" s="429"/>
      <c r="E305" s="429"/>
      <c r="F305" s="429"/>
      <c r="G305" s="429"/>
      <c r="H305" s="427"/>
    </row>
    <row r="306" spans="2:8" x14ac:dyDescent="0.2">
      <c r="B306" s="429"/>
      <c r="C306" s="429"/>
      <c r="D306" s="429"/>
      <c r="E306" s="429"/>
      <c r="F306" s="429"/>
      <c r="G306" s="429"/>
      <c r="H306" s="427"/>
    </row>
    <row r="307" spans="2:8" x14ac:dyDescent="0.2">
      <c r="B307" s="429"/>
      <c r="C307" s="429"/>
      <c r="D307" s="429"/>
      <c r="E307" s="429"/>
      <c r="F307" s="429"/>
      <c r="G307" s="429"/>
      <c r="H307" s="427"/>
    </row>
    <row r="308" spans="2:8" x14ac:dyDescent="0.2">
      <c r="B308" s="429"/>
      <c r="C308" s="429"/>
      <c r="D308" s="429"/>
      <c r="E308" s="429"/>
      <c r="F308" s="429"/>
      <c r="G308" s="429"/>
      <c r="H308" s="427"/>
    </row>
    <row r="309" spans="2:8" x14ac:dyDescent="0.2">
      <c r="B309" s="429"/>
      <c r="C309" s="429"/>
      <c r="D309" s="429"/>
      <c r="E309" s="429"/>
      <c r="F309" s="429"/>
      <c r="G309" s="429"/>
      <c r="H309" s="427"/>
    </row>
    <row r="310" spans="2:8" x14ac:dyDescent="0.2">
      <c r="B310" s="429"/>
      <c r="C310" s="429"/>
      <c r="D310" s="429"/>
      <c r="E310" s="429"/>
      <c r="F310" s="429"/>
      <c r="G310" s="429"/>
      <c r="H310" s="427"/>
    </row>
    <row r="311" spans="2:8" x14ac:dyDescent="0.2">
      <c r="B311" s="429"/>
      <c r="C311" s="429"/>
      <c r="D311" s="429"/>
      <c r="E311" s="429"/>
      <c r="F311" s="429"/>
      <c r="G311" s="429"/>
      <c r="H311" s="427"/>
    </row>
    <row r="312" spans="2:8" x14ac:dyDescent="0.2">
      <c r="B312" s="429"/>
      <c r="C312" s="429"/>
      <c r="D312" s="429"/>
      <c r="E312" s="429"/>
      <c r="F312" s="429"/>
      <c r="G312" s="429"/>
      <c r="H312" s="427"/>
    </row>
    <row r="313" spans="2:8" x14ac:dyDescent="0.2">
      <c r="B313" s="429"/>
      <c r="C313" s="429"/>
      <c r="D313" s="429"/>
      <c r="E313" s="429"/>
      <c r="F313" s="429"/>
      <c r="G313" s="429"/>
      <c r="H313" s="427"/>
    </row>
    <row r="314" spans="2:8" x14ac:dyDescent="0.2">
      <c r="B314" s="429"/>
      <c r="C314" s="429"/>
      <c r="D314" s="429"/>
      <c r="E314" s="429"/>
      <c r="F314" s="429"/>
      <c r="G314" s="429"/>
      <c r="H314" s="427"/>
    </row>
    <row r="315" spans="2:8" x14ac:dyDescent="0.2">
      <c r="B315" s="429"/>
      <c r="C315" s="429"/>
      <c r="D315" s="429"/>
      <c r="E315" s="429"/>
      <c r="F315" s="429"/>
      <c r="G315" s="429"/>
      <c r="H315" s="427"/>
    </row>
    <row r="316" spans="2:8" x14ac:dyDescent="0.2">
      <c r="B316" s="429"/>
      <c r="C316" s="429"/>
      <c r="D316" s="429"/>
      <c r="E316" s="429"/>
      <c r="F316" s="429"/>
      <c r="G316" s="429"/>
      <c r="H316" s="427"/>
    </row>
    <row r="317" spans="2:8" x14ac:dyDescent="0.2">
      <c r="B317" s="429"/>
      <c r="C317" s="429"/>
      <c r="D317" s="429"/>
      <c r="E317" s="429"/>
      <c r="F317" s="429"/>
      <c r="G317" s="429"/>
      <c r="H317" s="427"/>
    </row>
    <row r="318" spans="2:8" x14ac:dyDescent="0.2">
      <c r="B318" s="429"/>
      <c r="C318" s="429"/>
      <c r="D318" s="429"/>
      <c r="E318" s="429"/>
      <c r="F318" s="429"/>
      <c r="G318" s="429"/>
      <c r="H318" s="427"/>
    </row>
    <row r="319" spans="2:8" x14ac:dyDescent="0.2">
      <c r="B319" s="429"/>
      <c r="C319" s="429"/>
      <c r="D319" s="429"/>
      <c r="E319" s="429"/>
      <c r="F319" s="429"/>
      <c r="G319" s="429"/>
      <c r="H319" s="427"/>
    </row>
    <row r="320" spans="2:8" x14ac:dyDescent="0.2">
      <c r="B320" s="429"/>
      <c r="C320" s="429"/>
      <c r="D320" s="429"/>
      <c r="E320" s="429"/>
      <c r="F320" s="429"/>
      <c r="G320" s="429"/>
      <c r="H320" s="427"/>
    </row>
    <row r="321" spans="2:8" x14ac:dyDescent="0.2">
      <c r="B321" s="429"/>
      <c r="C321" s="429"/>
      <c r="D321" s="429"/>
      <c r="E321" s="429"/>
      <c r="F321" s="429"/>
      <c r="G321" s="429"/>
      <c r="H321" s="427"/>
    </row>
    <row r="322" spans="2:8" x14ac:dyDescent="0.2">
      <c r="B322" s="429"/>
      <c r="C322" s="429"/>
      <c r="D322" s="429"/>
      <c r="E322" s="429"/>
      <c r="F322" s="429"/>
      <c r="G322" s="429"/>
      <c r="H322" s="427"/>
    </row>
    <row r="323" spans="2:8" x14ac:dyDescent="0.2">
      <c r="B323" s="429"/>
      <c r="C323" s="429"/>
      <c r="D323" s="429"/>
      <c r="E323" s="429"/>
      <c r="F323" s="429"/>
      <c r="G323" s="429"/>
      <c r="H323" s="427"/>
    </row>
    <row r="324" spans="2:8" x14ac:dyDescent="0.2">
      <c r="B324" s="429"/>
      <c r="C324" s="429"/>
      <c r="D324" s="429"/>
      <c r="E324" s="429"/>
      <c r="F324" s="429"/>
      <c r="G324" s="429"/>
      <c r="H324" s="427"/>
    </row>
    <row r="325" spans="2:8" x14ac:dyDescent="0.2">
      <c r="B325" s="429"/>
      <c r="C325" s="429"/>
      <c r="D325" s="429"/>
      <c r="E325" s="429"/>
      <c r="F325" s="429"/>
      <c r="G325" s="429"/>
      <c r="H325" s="427"/>
    </row>
    <row r="326" spans="2:8" x14ac:dyDescent="0.2">
      <c r="B326" s="429"/>
      <c r="C326" s="429"/>
      <c r="D326" s="429"/>
      <c r="E326" s="429"/>
      <c r="F326" s="429"/>
      <c r="G326" s="429"/>
      <c r="H326" s="427"/>
    </row>
    <row r="327" spans="2:8" x14ac:dyDescent="0.2">
      <c r="B327" s="429"/>
      <c r="C327" s="429"/>
      <c r="D327" s="429"/>
      <c r="E327" s="429"/>
      <c r="F327" s="429"/>
      <c r="G327" s="429"/>
      <c r="H327" s="427"/>
    </row>
    <row r="328" spans="2:8" x14ac:dyDescent="0.2">
      <c r="B328" s="429"/>
      <c r="C328" s="429"/>
      <c r="D328" s="429"/>
      <c r="E328" s="429"/>
      <c r="F328" s="429"/>
      <c r="G328" s="429"/>
      <c r="H328" s="427"/>
    </row>
    <row r="329" spans="2:8" x14ac:dyDescent="0.2">
      <c r="B329" s="429"/>
      <c r="C329" s="429"/>
      <c r="D329" s="429"/>
      <c r="E329" s="429"/>
      <c r="F329" s="429"/>
      <c r="G329" s="429"/>
      <c r="H329" s="427"/>
    </row>
    <row r="330" spans="2:8" x14ac:dyDescent="0.2">
      <c r="B330" s="429"/>
      <c r="C330" s="429"/>
      <c r="D330" s="429"/>
      <c r="E330" s="429"/>
      <c r="F330" s="429"/>
      <c r="G330" s="429"/>
      <c r="H330" s="427"/>
    </row>
    <row r="331" spans="2:8" x14ac:dyDescent="0.2">
      <c r="B331" s="429"/>
      <c r="C331" s="429"/>
      <c r="D331" s="429"/>
      <c r="E331" s="429"/>
      <c r="F331" s="429"/>
      <c r="G331" s="429"/>
      <c r="H331" s="427"/>
    </row>
    <row r="332" spans="2:8" x14ac:dyDescent="0.2">
      <c r="B332" s="429"/>
      <c r="C332" s="429"/>
      <c r="D332" s="429"/>
      <c r="E332" s="429"/>
      <c r="F332" s="429"/>
      <c r="G332" s="429"/>
      <c r="H332" s="427"/>
    </row>
    <row r="333" spans="2:8" x14ac:dyDescent="0.2">
      <c r="B333" s="429"/>
      <c r="C333" s="429"/>
      <c r="D333" s="429"/>
      <c r="E333" s="429"/>
      <c r="F333" s="429"/>
      <c r="G333" s="429"/>
      <c r="H333" s="427"/>
    </row>
    <row r="334" spans="2:8" x14ac:dyDescent="0.2">
      <c r="B334" s="429"/>
      <c r="C334" s="429"/>
      <c r="D334" s="429"/>
      <c r="E334" s="429"/>
      <c r="F334" s="429"/>
      <c r="G334" s="429"/>
      <c r="H334" s="427"/>
    </row>
    <row r="335" spans="2:8" x14ac:dyDescent="0.2">
      <c r="B335" s="429"/>
      <c r="C335" s="429"/>
      <c r="D335" s="429"/>
      <c r="E335" s="429"/>
      <c r="F335" s="429"/>
      <c r="G335" s="429"/>
      <c r="H335" s="427"/>
    </row>
    <row r="336" spans="2:8" x14ac:dyDescent="0.2">
      <c r="B336" s="429"/>
      <c r="C336" s="429"/>
      <c r="D336" s="429"/>
      <c r="E336" s="429"/>
      <c r="F336" s="429"/>
      <c r="G336" s="429"/>
      <c r="H336" s="427"/>
    </row>
    <row r="337" spans="2:8" x14ac:dyDescent="0.2">
      <c r="B337" s="429"/>
      <c r="C337" s="429"/>
      <c r="D337" s="429"/>
      <c r="E337" s="429"/>
      <c r="F337" s="429"/>
      <c r="G337" s="429"/>
      <c r="H337" s="427"/>
    </row>
    <row r="338" spans="2:8" x14ac:dyDescent="0.2">
      <c r="B338" s="429"/>
      <c r="C338" s="429"/>
      <c r="D338" s="429"/>
      <c r="E338" s="429"/>
      <c r="F338" s="429"/>
      <c r="G338" s="429"/>
      <c r="H338" s="427"/>
    </row>
    <row r="339" spans="2:8" x14ac:dyDescent="0.2">
      <c r="B339" s="429"/>
      <c r="C339" s="429"/>
      <c r="D339" s="429"/>
      <c r="E339" s="429"/>
      <c r="F339" s="429"/>
      <c r="G339" s="429"/>
      <c r="H339" s="427"/>
    </row>
    <row r="340" spans="2:8" x14ac:dyDescent="0.2">
      <c r="B340" s="429"/>
      <c r="C340" s="429"/>
      <c r="D340" s="429"/>
      <c r="E340" s="429"/>
      <c r="F340" s="429"/>
      <c r="G340" s="429"/>
      <c r="H340" s="427"/>
    </row>
    <row r="341" spans="2:8" x14ac:dyDescent="0.2">
      <c r="B341" s="429"/>
      <c r="C341" s="429"/>
      <c r="D341" s="429"/>
      <c r="E341" s="429"/>
      <c r="F341" s="429"/>
      <c r="G341" s="429"/>
      <c r="H341" s="427"/>
    </row>
    <row r="342" spans="2:8" x14ac:dyDescent="0.2">
      <c r="B342" s="429"/>
      <c r="C342" s="429"/>
      <c r="D342" s="429"/>
      <c r="E342" s="429"/>
      <c r="F342" s="429"/>
      <c r="G342" s="429"/>
      <c r="H342" s="427"/>
    </row>
    <row r="343" spans="2:8" x14ac:dyDescent="0.2">
      <c r="B343" s="429"/>
      <c r="C343" s="429"/>
      <c r="D343" s="429"/>
      <c r="E343" s="429"/>
      <c r="F343" s="429"/>
      <c r="G343" s="429"/>
      <c r="H343" s="427"/>
    </row>
    <row r="344" spans="2:8" x14ac:dyDescent="0.2">
      <c r="B344" s="429"/>
      <c r="C344" s="429"/>
      <c r="D344" s="429"/>
      <c r="E344" s="429"/>
      <c r="F344" s="429"/>
      <c r="G344" s="429"/>
      <c r="H344" s="427"/>
    </row>
    <row r="345" spans="2:8" x14ac:dyDescent="0.2">
      <c r="B345" s="429"/>
      <c r="C345" s="429"/>
      <c r="D345" s="429"/>
      <c r="E345" s="429"/>
      <c r="F345" s="429"/>
      <c r="G345" s="429"/>
      <c r="H345" s="427"/>
    </row>
    <row r="346" spans="2:8" x14ac:dyDescent="0.2">
      <c r="B346" s="429"/>
      <c r="C346" s="429"/>
      <c r="D346" s="429"/>
      <c r="E346" s="429"/>
      <c r="F346" s="429"/>
      <c r="G346" s="429"/>
      <c r="H346" s="427"/>
    </row>
    <row r="347" spans="2:8" x14ac:dyDescent="0.2">
      <c r="B347" s="429"/>
      <c r="C347" s="429"/>
      <c r="D347" s="429"/>
      <c r="E347" s="429"/>
      <c r="F347" s="429"/>
      <c r="G347" s="429"/>
      <c r="H347" s="427"/>
    </row>
    <row r="348" spans="2:8" x14ac:dyDescent="0.2">
      <c r="B348" s="429"/>
      <c r="C348" s="429"/>
      <c r="D348" s="429"/>
      <c r="E348" s="429"/>
      <c r="F348" s="429"/>
      <c r="G348" s="429"/>
      <c r="H348" s="427"/>
    </row>
    <row r="349" spans="2:8" x14ac:dyDescent="0.2">
      <c r="B349" s="429"/>
      <c r="C349" s="429"/>
      <c r="D349" s="429"/>
      <c r="E349" s="429"/>
      <c r="F349" s="429"/>
      <c r="G349" s="429"/>
      <c r="H349" s="427"/>
    </row>
    <row r="350" spans="2:8" x14ac:dyDescent="0.2">
      <c r="B350" s="429"/>
      <c r="C350" s="429"/>
      <c r="D350" s="429"/>
      <c r="E350" s="429"/>
      <c r="F350" s="429"/>
      <c r="G350" s="429"/>
      <c r="H350" s="427"/>
    </row>
    <row r="351" spans="2:8" x14ac:dyDescent="0.2">
      <c r="B351" s="429"/>
      <c r="C351" s="429"/>
      <c r="D351" s="429"/>
      <c r="E351" s="429"/>
      <c r="F351" s="429"/>
      <c r="G351" s="429"/>
      <c r="H351" s="427"/>
    </row>
    <row r="352" spans="2:8" x14ac:dyDescent="0.2">
      <c r="B352" s="429"/>
      <c r="C352" s="429"/>
      <c r="D352" s="429"/>
      <c r="E352" s="429"/>
      <c r="F352" s="429"/>
      <c r="G352" s="429"/>
      <c r="H352" s="427"/>
    </row>
    <row r="353" spans="2:8" x14ac:dyDescent="0.2">
      <c r="B353" s="429"/>
      <c r="C353" s="429"/>
      <c r="D353" s="429"/>
      <c r="E353" s="429"/>
      <c r="F353" s="429"/>
      <c r="G353" s="429"/>
      <c r="H353" s="427"/>
    </row>
    <row r="354" spans="2:8" x14ac:dyDescent="0.2">
      <c r="B354" s="429"/>
      <c r="C354" s="429"/>
      <c r="D354" s="429"/>
      <c r="E354" s="429"/>
      <c r="F354" s="429"/>
      <c r="G354" s="429"/>
      <c r="H354" s="427"/>
    </row>
    <row r="355" spans="2:8" x14ac:dyDescent="0.2">
      <c r="B355" s="429"/>
      <c r="C355" s="429"/>
      <c r="D355" s="429"/>
      <c r="E355" s="429"/>
      <c r="F355" s="429"/>
      <c r="G355" s="429"/>
      <c r="H355" s="427"/>
    </row>
    <row r="356" spans="2:8" x14ac:dyDescent="0.2">
      <c r="B356" s="429"/>
      <c r="C356" s="429"/>
      <c r="D356" s="429"/>
      <c r="E356" s="429"/>
      <c r="F356" s="429"/>
      <c r="G356" s="429"/>
      <c r="H356" s="427"/>
    </row>
    <row r="357" spans="2:8" x14ac:dyDescent="0.2">
      <c r="B357" s="429"/>
      <c r="C357" s="429"/>
      <c r="D357" s="429"/>
      <c r="E357" s="429"/>
      <c r="F357" s="429"/>
      <c r="G357" s="429"/>
      <c r="H357" s="427"/>
    </row>
    <row r="358" spans="2:8" x14ac:dyDescent="0.2">
      <c r="B358" s="429"/>
      <c r="C358" s="429"/>
      <c r="D358" s="429"/>
      <c r="E358" s="429"/>
      <c r="F358" s="429"/>
      <c r="G358" s="429"/>
      <c r="H358" s="427"/>
    </row>
    <row r="359" spans="2:8" x14ac:dyDescent="0.2">
      <c r="B359" s="429"/>
      <c r="C359" s="429"/>
      <c r="D359" s="429"/>
      <c r="E359" s="429"/>
      <c r="F359" s="429"/>
      <c r="G359" s="429"/>
      <c r="H359" s="427"/>
    </row>
    <row r="360" spans="2:8" x14ac:dyDescent="0.2">
      <c r="B360" s="429"/>
      <c r="C360" s="429"/>
      <c r="D360" s="429"/>
      <c r="E360" s="429"/>
      <c r="F360" s="429"/>
      <c r="G360" s="429"/>
      <c r="H360" s="427"/>
    </row>
    <row r="361" spans="2:8" x14ac:dyDescent="0.2">
      <c r="B361" s="429"/>
      <c r="C361" s="429"/>
      <c r="D361" s="429"/>
      <c r="E361" s="429"/>
      <c r="F361" s="429"/>
      <c r="G361" s="429"/>
      <c r="H361" s="427"/>
    </row>
    <row r="362" spans="2:8" x14ac:dyDescent="0.2">
      <c r="B362" s="429"/>
      <c r="C362" s="429"/>
      <c r="D362" s="429"/>
      <c r="E362" s="429"/>
      <c r="F362" s="429"/>
      <c r="G362" s="429"/>
      <c r="H362" s="427"/>
    </row>
    <row r="363" spans="2:8" x14ac:dyDescent="0.2">
      <c r="B363" s="429"/>
      <c r="C363" s="429"/>
      <c r="D363" s="429"/>
      <c r="E363" s="429"/>
      <c r="F363" s="429"/>
      <c r="G363" s="429"/>
      <c r="H363" s="427"/>
    </row>
    <row r="364" spans="2:8" x14ac:dyDescent="0.2">
      <c r="B364" s="429"/>
      <c r="C364" s="429"/>
      <c r="D364" s="429"/>
      <c r="E364" s="429"/>
      <c r="F364" s="429"/>
      <c r="G364" s="429"/>
      <c r="H364" s="427"/>
    </row>
    <row r="365" spans="2:8" x14ac:dyDescent="0.2">
      <c r="B365" s="429"/>
      <c r="C365" s="429"/>
      <c r="D365" s="429"/>
      <c r="E365" s="429"/>
      <c r="F365" s="429"/>
      <c r="G365" s="429"/>
      <c r="H365" s="427"/>
    </row>
    <row r="366" spans="2:8" x14ac:dyDescent="0.2">
      <c r="B366" s="429"/>
      <c r="C366" s="429"/>
      <c r="D366" s="429"/>
      <c r="E366" s="429"/>
      <c r="F366" s="429"/>
      <c r="G366" s="429"/>
      <c r="H366" s="427"/>
    </row>
    <row r="367" spans="2:8" x14ac:dyDescent="0.2">
      <c r="B367" s="429"/>
      <c r="C367" s="429"/>
      <c r="D367" s="429"/>
      <c r="E367" s="429"/>
      <c r="F367" s="429"/>
      <c r="G367" s="429"/>
      <c r="H367" s="427"/>
    </row>
    <row r="368" spans="2:8" x14ac:dyDescent="0.2">
      <c r="B368" s="429"/>
      <c r="C368" s="429"/>
      <c r="D368" s="429"/>
      <c r="E368" s="429"/>
      <c r="F368" s="429"/>
      <c r="G368" s="429"/>
      <c r="H368" s="427"/>
    </row>
    <row r="369" spans="2:8" x14ac:dyDescent="0.2">
      <c r="B369" s="429"/>
      <c r="C369" s="429"/>
      <c r="D369" s="429"/>
      <c r="E369" s="429"/>
      <c r="F369" s="429"/>
      <c r="G369" s="429"/>
      <c r="H369" s="427"/>
    </row>
    <row r="370" spans="2:8" x14ac:dyDescent="0.2">
      <c r="B370" s="429"/>
      <c r="C370" s="429"/>
      <c r="D370" s="429"/>
      <c r="E370" s="429"/>
      <c r="F370" s="429"/>
      <c r="G370" s="429"/>
      <c r="H370" s="427"/>
    </row>
    <row r="371" spans="2:8" x14ac:dyDescent="0.2">
      <c r="B371" s="429"/>
      <c r="C371" s="429"/>
      <c r="D371" s="429"/>
      <c r="E371" s="429"/>
      <c r="F371" s="429"/>
      <c r="G371" s="429"/>
      <c r="H371" s="427"/>
    </row>
    <row r="372" spans="2:8" x14ac:dyDescent="0.2">
      <c r="B372" s="429"/>
      <c r="C372" s="429"/>
      <c r="D372" s="429"/>
      <c r="E372" s="429"/>
      <c r="F372" s="429"/>
      <c r="G372" s="429"/>
      <c r="H372" s="427"/>
    </row>
    <row r="373" spans="2:8" x14ac:dyDescent="0.2">
      <c r="B373" s="429"/>
      <c r="C373" s="429"/>
      <c r="D373" s="429"/>
      <c r="E373" s="429"/>
      <c r="F373" s="429"/>
      <c r="G373" s="429"/>
      <c r="H373" s="427"/>
    </row>
    <row r="374" spans="2:8" x14ac:dyDescent="0.2">
      <c r="B374" s="429"/>
      <c r="C374" s="429"/>
      <c r="D374" s="429"/>
      <c r="E374" s="429"/>
      <c r="F374" s="429"/>
      <c r="G374" s="429"/>
      <c r="H374" s="427"/>
    </row>
    <row r="375" spans="2:8" x14ac:dyDescent="0.2">
      <c r="B375" s="429"/>
      <c r="C375" s="429"/>
      <c r="D375" s="429"/>
      <c r="E375" s="429"/>
      <c r="F375" s="429"/>
      <c r="G375" s="429"/>
      <c r="H375" s="427"/>
    </row>
    <row r="376" spans="2:8" x14ac:dyDescent="0.2">
      <c r="B376" s="429"/>
      <c r="C376" s="429"/>
      <c r="D376" s="429"/>
      <c r="E376" s="429"/>
      <c r="F376" s="429"/>
      <c r="G376" s="429"/>
      <c r="H376" s="427"/>
    </row>
    <row r="377" spans="2:8" x14ac:dyDescent="0.2">
      <c r="B377" s="429"/>
      <c r="C377" s="429"/>
      <c r="D377" s="429"/>
      <c r="E377" s="429"/>
      <c r="F377" s="429"/>
      <c r="G377" s="429"/>
      <c r="H377" s="427"/>
    </row>
    <row r="378" spans="2:8" x14ac:dyDescent="0.2">
      <c r="B378" s="429"/>
      <c r="C378" s="429"/>
      <c r="D378" s="429"/>
      <c r="E378" s="429"/>
      <c r="F378" s="429"/>
      <c r="G378" s="429"/>
      <c r="H378" s="427"/>
    </row>
    <row r="379" spans="2:8" x14ac:dyDescent="0.2">
      <c r="B379" s="429"/>
      <c r="C379" s="429"/>
      <c r="D379" s="429"/>
      <c r="E379" s="429"/>
      <c r="F379" s="429"/>
      <c r="G379" s="429"/>
      <c r="H379" s="427"/>
    </row>
    <row r="380" spans="2:8" x14ac:dyDescent="0.2">
      <c r="B380" s="429"/>
      <c r="C380" s="429"/>
      <c r="D380" s="429"/>
      <c r="E380" s="429"/>
      <c r="F380" s="429"/>
      <c r="G380" s="429"/>
      <c r="H380" s="427"/>
    </row>
    <row r="381" spans="2:8" x14ac:dyDescent="0.2">
      <c r="B381" s="429"/>
      <c r="C381" s="429"/>
      <c r="D381" s="429"/>
      <c r="E381" s="429"/>
      <c r="F381" s="429"/>
      <c r="G381" s="429"/>
      <c r="H381" s="427"/>
    </row>
    <row r="382" spans="2:8" x14ac:dyDescent="0.2">
      <c r="B382" s="429"/>
      <c r="C382" s="429"/>
      <c r="D382" s="429"/>
      <c r="E382" s="429"/>
      <c r="F382" s="429"/>
      <c r="G382" s="429"/>
      <c r="H382" s="427"/>
    </row>
    <row r="383" spans="2:8" x14ac:dyDescent="0.2">
      <c r="B383" s="429"/>
      <c r="C383" s="429"/>
      <c r="D383" s="429"/>
      <c r="E383" s="429"/>
      <c r="F383" s="429"/>
      <c r="G383" s="429"/>
      <c r="H383" s="427"/>
    </row>
    <row r="384" spans="2:8" x14ac:dyDescent="0.2">
      <c r="B384" s="429"/>
      <c r="C384" s="429"/>
      <c r="D384" s="429"/>
      <c r="E384" s="429"/>
      <c r="F384" s="429"/>
      <c r="G384" s="429"/>
      <c r="H384" s="427"/>
    </row>
    <row r="385" spans="2:8" x14ac:dyDescent="0.2">
      <c r="B385" s="429"/>
      <c r="C385" s="429"/>
      <c r="D385" s="429"/>
      <c r="E385" s="429"/>
      <c r="F385" s="429"/>
      <c r="G385" s="429"/>
      <c r="H385" s="427"/>
    </row>
    <row r="386" spans="2:8" x14ac:dyDescent="0.2">
      <c r="B386" s="429"/>
      <c r="C386" s="429"/>
      <c r="D386" s="429"/>
      <c r="E386" s="429"/>
      <c r="F386" s="429"/>
      <c r="G386" s="429"/>
      <c r="H386" s="427"/>
    </row>
    <row r="387" spans="2:8" x14ac:dyDescent="0.2">
      <c r="B387" s="429"/>
      <c r="C387" s="429"/>
      <c r="D387" s="429"/>
      <c r="E387" s="429"/>
      <c r="F387" s="429"/>
      <c r="G387" s="429"/>
      <c r="H387" s="427"/>
    </row>
    <row r="388" spans="2:8" x14ac:dyDescent="0.2">
      <c r="B388" s="429"/>
      <c r="C388" s="429"/>
      <c r="D388" s="429"/>
      <c r="E388" s="429"/>
      <c r="F388" s="429"/>
      <c r="G388" s="429"/>
      <c r="H388" s="427"/>
    </row>
    <row r="389" spans="2:8" x14ac:dyDescent="0.2">
      <c r="B389" s="429"/>
      <c r="C389" s="429"/>
      <c r="D389" s="429"/>
      <c r="E389" s="429"/>
      <c r="F389" s="429"/>
      <c r="G389" s="429"/>
      <c r="H389" s="427"/>
    </row>
    <row r="390" spans="2:8" x14ac:dyDescent="0.2">
      <c r="B390" s="429"/>
      <c r="C390" s="429"/>
      <c r="D390" s="429"/>
      <c r="E390" s="429"/>
      <c r="F390" s="429"/>
      <c r="G390" s="429"/>
      <c r="H390" s="427"/>
    </row>
    <row r="391" spans="2:8" x14ac:dyDescent="0.2">
      <c r="B391" s="429"/>
      <c r="C391" s="429"/>
      <c r="D391" s="429"/>
      <c r="E391" s="429"/>
      <c r="F391" s="429"/>
      <c r="G391" s="429"/>
      <c r="H391" s="427"/>
    </row>
    <row r="392" spans="2:8" x14ac:dyDescent="0.2">
      <c r="B392" s="429"/>
      <c r="C392" s="429"/>
      <c r="D392" s="429"/>
      <c r="E392" s="429"/>
      <c r="F392" s="429"/>
      <c r="G392" s="429"/>
      <c r="H392" s="427"/>
    </row>
    <row r="393" spans="2:8" x14ac:dyDescent="0.2">
      <c r="B393" s="429"/>
      <c r="C393" s="429"/>
      <c r="D393" s="429"/>
      <c r="E393" s="429"/>
      <c r="F393" s="429"/>
      <c r="G393" s="429"/>
      <c r="H393" s="427"/>
    </row>
    <row r="394" spans="2:8" x14ac:dyDescent="0.2">
      <c r="B394" s="429"/>
      <c r="C394" s="429"/>
      <c r="D394" s="429"/>
      <c r="E394" s="429"/>
      <c r="F394" s="429"/>
      <c r="G394" s="429"/>
      <c r="H394" s="427"/>
    </row>
    <row r="395" spans="2:8" x14ac:dyDescent="0.2">
      <c r="B395" s="429"/>
      <c r="C395" s="429"/>
      <c r="D395" s="429"/>
      <c r="E395" s="429"/>
      <c r="F395" s="429"/>
      <c r="G395" s="429"/>
      <c r="H395" s="427"/>
    </row>
    <row r="396" spans="2:8" x14ac:dyDescent="0.2">
      <c r="B396" s="429"/>
      <c r="C396" s="429"/>
      <c r="D396" s="429"/>
      <c r="E396" s="429"/>
      <c r="F396" s="429"/>
      <c r="G396" s="429"/>
      <c r="H396" s="427"/>
    </row>
    <row r="397" spans="2:8" x14ac:dyDescent="0.2">
      <c r="B397" s="429"/>
      <c r="C397" s="429"/>
      <c r="D397" s="429"/>
      <c r="E397" s="429"/>
      <c r="F397" s="429"/>
      <c r="G397" s="429"/>
      <c r="H397" s="427"/>
    </row>
    <row r="398" spans="2:8" x14ac:dyDescent="0.2">
      <c r="B398" s="429"/>
      <c r="C398" s="429"/>
      <c r="D398" s="429"/>
      <c r="E398" s="429"/>
      <c r="F398" s="429"/>
      <c r="G398" s="429"/>
      <c r="H398" s="427"/>
    </row>
    <row r="399" spans="2:8" x14ac:dyDescent="0.2">
      <c r="B399" s="429"/>
      <c r="C399" s="429"/>
      <c r="D399" s="429"/>
      <c r="E399" s="429"/>
      <c r="F399" s="429"/>
      <c r="G399" s="429"/>
      <c r="H399" s="427"/>
    </row>
    <row r="400" spans="2:8" x14ac:dyDescent="0.2">
      <c r="B400" s="429"/>
      <c r="C400" s="429"/>
      <c r="D400" s="429"/>
      <c r="E400" s="429"/>
      <c r="F400" s="429"/>
      <c r="G400" s="429"/>
      <c r="H400" s="427"/>
    </row>
    <row r="401" spans="2:8" x14ac:dyDescent="0.2">
      <c r="B401" s="429"/>
      <c r="C401" s="429"/>
      <c r="D401" s="429"/>
      <c r="E401" s="429"/>
      <c r="F401" s="429"/>
      <c r="G401" s="429"/>
      <c r="H401" s="427"/>
    </row>
    <row r="402" spans="2:8" x14ac:dyDescent="0.2">
      <c r="B402" s="429"/>
      <c r="C402" s="429"/>
      <c r="D402" s="429"/>
      <c r="E402" s="429"/>
      <c r="F402" s="429"/>
      <c r="G402" s="429"/>
      <c r="H402" s="427"/>
    </row>
    <row r="403" spans="2:8" x14ac:dyDescent="0.2">
      <c r="B403" s="429"/>
      <c r="C403" s="429"/>
      <c r="D403" s="429"/>
      <c r="E403" s="429"/>
      <c r="F403" s="429"/>
      <c r="G403" s="429"/>
      <c r="H403" s="427"/>
    </row>
    <row r="404" spans="2:8" x14ac:dyDescent="0.2">
      <c r="B404" s="429"/>
      <c r="C404" s="429"/>
      <c r="D404" s="429"/>
      <c r="E404" s="429"/>
      <c r="F404" s="429"/>
      <c r="G404" s="429"/>
      <c r="H404" s="427"/>
    </row>
    <row r="405" spans="2:8" x14ac:dyDescent="0.2">
      <c r="B405" s="429"/>
      <c r="C405" s="429"/>
      <c r="D405" s="429"/>
      <c r="E405" s="429"/>
      <c r="F405" s="429"/>
      <c r="G405" s="429"/>
      <c r="H405" s="427"/>
    </row>
    <row r="406" spans="2:8" x14ac:dyDescent="0.2">
      <c r="B406" s="429"/>
      <c r="C406" s="429"/>
      <c r="D406" s="429"/>
      <c r="E406" s="429"/>
      <c r="F406" s="429"/>
      <c r="G406" s="429"/>
      <c r="H406" s="427"/>
    </row>
    <row r="407" spans="2:8" x14ac:dyDescent="0.2">
      <c r="B407" s="429"/>
      <c r="C407" s="429"/>
      <c r="D407" s="429"/>
      <c r="E407" s="429"/>
      <c r="F407" s="429"/>
      <c r="G407" s="429"/>
      <c r="H407" s="427"/>
    </row>
    <row r="408" spans="2:8" x14ac:dyDescent="0.2">
      <c r="B408" s="429"/>
      <c r="C408" s="429"/>
      <c r="D408" s="429"/>
      <c r="E408" s="429"/>
      <c r="F408" s="429"/>
      <c r="G408" s="429"/>
      <c r="H408" s="427"/>
    </row>
    <row r="409" spans="2:8" x14ac:dyDescent="0.2">
      <c r="B409" s="429"/>
      <c r="C409" s="429"/>
      <c r="D409" s="429"/>
      <c r="E409" s="429"/>
      <c r="F409" s="429"/>
      <c r="G409" s="429"/>
      <c r="H409" s="427"/>
    </row>
    <row r="410" spans="2:8" x14ac:dyDescent="0.2">
      <c r="B410" s="429"/>
      <c r="C410" s="429"/>
      <c r="D410" s="429"/>
      <c r="E410" s="429"/>
      <c r="F410" s="429"/>
      <c r="G410" s="429"/>
      <c r="H410" s="427"/>
    </row>
    <row r="411" spans="2:8" x14ac:dyDescent="0.2">
      <c r="B411" s="429"/>
      <c r="C411" s="429"/>
      <c r="D411" s="429"/>
      <c r="E411" s="429"/>
      <c r="F411" s="429"/>
      <c r="G411" s="429"/>
      <c r="H411" s="427"/>
    </row>
    <row r="412" spans="2:8" x14ac:dyDescent="0.2">
      <c r="B412" s="429"/>
      <c r="C412" s="429"/>
      <c r="D412" s="429"/>
      <c r="E412" s="429"/>
      <c r="F412" s="429"/>
      <c r="G412" s="429"/>
      <c r="H412" s="427"/>
    </row>
    <row r="413" spans="2:8" x14ac:dyDescent="0.2">
      <c r="B413" s="429"/>
      <c r="C413" s="429"/>
      <c r="D413" s="429"/>
      <c r="E413" s="429"/>
      <c r="F413" s="429"/>
      <c r="G413" s="429"/>
      <c r="H413" s="427"/>
    </row>
    <row r="414" spans="2:8" x14ac:dyDescent="0.2">
      <c r="B414" s="429"/>
      <c r="C414" s="429"/>
      <c r="D414" s="429"/>
      <c r="E414" s="429"/>
      <c r="F414" s="429"/>
      <c r="G414" s="429"/>
      <c r="H414" s="427"/>
    </row>
    <row r="415" spans="2:8" x14ac:dyDescent="0.2">
      <c r="B415" s="429"/>
      <c r="C415" s="429"/>
      <c r="D415" s="429"/>
      <c r="E415" s="429"/>
      <c r="F415" s="429"/>
      <c r="G415" s="429"/>
      <c r="H415" s="427"/>
    </row>
    <row r="416" spans="2:8" x14ac:dyDescent="0.2">
      <c r="B416" s="429"/>
      <c r="C416" s="429"/>
      <c r="D416" s="429"/>
      <c r="E416" s="429"/>
      <c r="F416" s="429"/>
      <c r="G416" s="429"/>
      <c r="H416" s="427"/>
    </row>
    <row r="417" spans="2:8" x14ac:dyDescent="0.2">
      <c r="B417" s="429"/>
      <c r="C417" s="429"/>
      <c r="D417" s="429"/>
      <c r="E417" s="429"/>
      <c r="F417" s="429"/>
      <c r="G417" s="429"/>
      <c r="H417" s="427"/>
    </row>
    <row r="418" spans="2:8" x14ac:dyDescent="0.2">
      <c r="B418" s="429"/>
      <c r="C418" s="429"/>
      <c r="D418" s="429"/>
      <c r="E418" s="429"/>
      <c r="F418" s="429"/>
      <c r="G418" s="429"/>
      <c r="H418" s="427"/>
    </row>
    <row r="419" spans="2:8" x14ac:dyDescent="0.2">
      <c r="B419" s="429"/>
      <c r="C419" s="429"/>
      <c r="D419" s="429"/>
      <c r="E419" s="429"/>
      <c r="F419" s="429"/>
      <c r="G419" s="429"/>
      <c r="H419" s="427"/>
    </row>
    <row r="420" spans="2:8" x14ac:dyDescent="0.2">
      <c r="B420" s="429"/>
      <c r="C420" s="429"/>
      <c r="D420" s="429"/>
      <c r="E420" s="429"/>
      <c r="F420" s="429"/>
      <c r="G420" s="429"/>
      <c r="H420" s="427"/>
    </row>
    <row r="421" spans="2:8" x14ac:dyDescent="0.2">
      <c r="B421" s="429"/>
      <c r="C421" s="429"/>
      <c r="D421" s="429"/>
      <c r="E421" s="429"/>
      <c r="F421" s="429"/>
      <c r="G421" s="429"/>
      <c r="H421" s="427"/>
    </row>
    <row r="422" spans="2:8" x14ac:dyDescent="0.2">
      <c r="B422" s="429"/>
      <c r="C422" s="429"/>
      <c r="D422" s="429"/>
      <c r="E422" s="429"/>
      <c r="F422" s="429"/>
      <c r="G422" s="429"/>
      <c r="H422" s="427"/>
    </row>
    <row r="423" spans="2:8" x14ac:dyDescent="0.2">
      <c r="B423" s="429"/>
      <c r="C423" s="429"/>
      <c r="D423" s="429"/>
      <c r="E423" s="429"/>
      <c r="F423" s="429"/>
      <c r="G423" s="429"/>
      <c r="H423" s="427"/>
    </row>
    <row r="424" spans="2:8" x14ac:dyDescent="0.2">
      <c r="B424" s="429"/>
      <c r="C424" s="429"/>
      <c r="D424" s="429"/>
      <c r="E424" s="429"/>
      <c r="F424" s="429"/>
      <c r="G424" s="429"/>
      <c r="H424" s="427"/>
    </row>
    <row r="425" spans="2:8" x14ac:dyDescent="0.2">
      <c r="B425" s="429"/>
      <c r="C425" s="429"/>
      <c r="D425" s="429"/>
      <c r="E425" s="429"/>
      <c r="F425" s="429"/>
      <c r="G425" s="429"/>
      <c r="H425" s="427"/>
    </row>
    <row r="426" spans="2:8" x14ac:dyDescent="0.2">
      <c r="B426" s="429"/>
      <c r="C426" s="429"/>
      <c r="D426" s="429"/>
      <c r="E426" s="429"/>
      <c r="F426" s="429"/>
      <c r="G426" s="429"/>
      <c r="H426" s="427"/>
    </row>
    <row r="427" spans="2:8" x14ac:dyDescent="0.2">
      <c r="B427" s="429"/>
      <c r="C427" s="429"/>
      <c r="D427" s="429"/>
      <c r="E427" s="429"/>
      <c r="F427" s="429"/>
      <c r="G427" s="429"/>
      <c r="H427" s="427"/>
    </row>
    <row r="428" spans="2:8" x14ac:dyDescent="0.2">
      <c r="B428" s="429"/>
      <c r="C428" s="429"/>
      <c r="D428" s="429"/>
      <c r="E428" s="429"/>
      <c r="F428" s="429"/>
      <c r="G428" s="429"/>
      <c r="H428" s="427"/>
    </row>
    <row r="429" spans="2:8" x14ac:dyDescent="0.2">
      <c r="B429" s="429"/>
      <c r="C429" s="429"/>
      <c r="D429" s="429"/>
      <c r="E429" s="429"/>
      <c r="F429" s="429"/>
      <c r="G429" s="429"/>
      <c r="H429" s="427"/>
    </row>
    <row r="430" spans="2:8" x14ac:dyDescent="0.2">
      <c r="B430" s="429"/>
      <c r="C430" s="429"/>
      <c r="D430" s="429"/>
      <c r="E430" s="429"/>
      <c r="F430" s="429"/>
      <c r="G430" s="429"/>
      <c r="H430" s="427"/>
    </row>
    <row r="431" spans="2:8" x14ac:dyDescent="0.2">
      <c r="B431" s="429"/>
      <c r="C431" s="429"/>
      <c r="D431" s="429"/>
      <c r="E431" s="429"/>
      <c r="F431" s="429"/>
      <c r="G431" s="429"/>
      <c r="H431" s="427"/>
    </row>
    <row r="432" spans="2:8" x14ac:dyDescent="0.2">
      <c r="B432" s="429"/>
      <c r="C432" s="429"/>
      <c r="D432" s="429"/>
      <c r="E432" s="429"/>
      <c r="F432" s="429"/>
      <c r="G432" s="429"/>
      <c r="H432" s="427"/>
    </row>
    <row r="433" spans="2:8" x14ac:dyDescent="0.2">
      <c r="B433" s="429"/>
      <c r="C433" s="429"/>
      <c r="D433" s="429"/>
      <c r="E433" s="429"/>
      <c r="F433" s="429"/>
      <c r="G433" s="429"/>
      <c r="H433" s="427"/>
    </row>
    <row r="434" spans="2:8" x14ac:dyDescent="0.2">
      <c r="B434" s="429"/>
      <c r="C434" s="429"/>
      <c r="D434" s="429"/>
      <c r="E434" s="429"/>
      <c r="F434" s="429"/>
      <c r="G434" s="429"/>
      <c r="H434" s="427"/>
    </row>
    <row r="435" spans="2:8" x14ac:dyDescent="0.2">
      <c r="B435" s="429"/>
      <c r="C435" s="429"/>
      <c r="D435" s="429"/>
      <c r="E435" s="429"/>
      <c r="F435" s="429"/>
      <c r="G435" s="429"/>
      <c r="H435" s="427"/>
    </row>
    <row r="436" spans="2:8" x14ac:dyDescent="0.2">
      <c r="B436" s="429"/>
      <c r="C436" s="429"/>
      <c r="D436" s="429"/>
      <c r="E436" s="429"/>
      <c r="F436" s="429"/>
      <c r="G436" s="429"/>
      <c r="H436" s="427"/>
    </row>
    <row r="437" spans="2:8" x14ac:dyDescent="0.2">
      <c r="B437" s="429"/>
      <c r="C437" s="429"/>
      <c r="D437" s="429"/>
      <c r="E437" s="429"/>
      <c r="F437" s="429"/>
      <c r="G437" s="429"/>
      <c r="H437" s="427"/>
    </row>
    <row r="438" spans="2:8" x14ac:dyDescent="0.2">
      <c r="B438" s="429"/>
      <c r="C438" s="429"/>
      <c r="D438" s="429"/>
      <c r="E438" s="429"/>
      <c r="F438" s="429"/>
      <c r="G438" s="429"/>
      <c r="H438" s="427"/>
    </row>
    <row r="439" spans="2:8" x14ac:dyDescent="0.2">
      <c r="B439" s="429"/>
      <c r="C439" s="429"/>
      <c r="D439" s="429"/>
      <c r="E439" s="429"/>
      <c r="F439" s="429"/>
      <c r="G439" s="429"/>
      <c r="H439" s="427"/>
    </row>
    <row r="440" spans="2:8" x14ac:dyDescent="0.2">
      <c r="B440" s="429"/>
      <c r="C440" s="429"/>
      <c r="D440" s="429"/>
      <c r="E440" s="429"/>
      <c r="F440" s="429"/>
      <c r="G440" s="429"/>
      <c r="H440" s="427"/>
    </row>
    <row r="441" spans="2:8" x14ac:dyDescent="0.2">
      <c r="B441" s="429"/>
      <c r="C441" s="429"/>
      <c r="D441" s="429"/>
      <c r="E441" s="429"/>
      <c r="F441" s="429"/>
      <c r="G441" s="429"/>
      <c r="H441" s="427"/>
    </row>
    <row r="442" spans="2:8" x14ac:dyDescent="0.2">
      <c r="B442" s="429"/>
      <c r="C442" s="429"/>
      <c r="D442" s="429"/>
      <c r="E442" s="429"/>
      <c r="F442" s="429"/>
      <c r="G442" s="429"/>
      <c r="H442" s="427"/>
    </row>
    <row r="443" spans="2:8" x14ac:dyDescent="0.2">
      <c r="B443" s="429"/>
      <c r="C443" s="429"/>
      <c r="D443" s="429"/>
      <c r="E443" s="429"/>
      <c r="F443" s="429"/>
      <c r="G443" s="429"/>
      <c r="H443" s="427"/>
    </row>
    <row r="444" spans="2:8" x14ac:dyDescent="0.2">
      <c r="B444" s="429"/>
      <c r="C444" s="429"/>
      <c r="D444" s="429"/>
      <c r="E444" s="429"/>
      <c r="F444" s="429"/>
      <c r="G444" s="429"/>
      <c r="H444" s="427"/>
    </row>
    <row r="445" spans="2:8" x14ac:dyDescent="0.2">
      <c r="B445" s="429"/>
      <c r="C445" s="429"/>
      <c r="D445" s="429"/>
      <c r="E445" s="429"/>
      <c r="F445" s="429"/>
      <c r="G445" s="429"/>
      <c r="H445" s="427"/>
    </row>
    <row r="446" spans="2:8" x14ac:dyDescent="0.2">
      <c r="B446" s="429"/>
      <c r="C446" s="429"/>
      <c r="D446" s="429"/>
      <c r="E446" s="429"/>
      <c r="F446" s="429"/>
      <c r="G446" s="429"/>
      <c r="H446" s="427"/>
    </row>
    <row r="447" spans="2:8" x14ac:dyDescent="0.2">
      <c r="B447" s="429"/>
      <c r="C447" s="429"/>
      <c r="D447" s="429"/>
      <c r="E447" s="429"/>
      <c r="F447" s="429"/>
      <c r="G447" s="429"/>
      <c r="H447" s="427"/>
    </row>
    <row r="448" spans="2:8" x14ac:dyDescent="0.2">
      <c r="B448" s="429"/>
      <c r="C448" s="429"/>
      <c r="D448" s="429"/>
      <c r="E448" s="429"/>
      <c r="F448" s="429"/>
      <c r="G448" s="429"/>
      <c r="H448" s="427"/>
    </row>
    <row r="449" spans="2:8" x14ac:dyDescent="0.2">
      <c r="B449" s="429"/>
      <c r="C449" s="429"/>
      <c r="D449" s="429"/>
      <c r="E449" s="429"/>
      <c r="F449" s="429"/>
      <c r="G449" s="429"/>
      <c r="H449" s="427"/>
    </row>
    <row r="450" spans="2:8" x14ac:dyDescent="0.2">
      <c r="B450" s="429"/>
      <c r="C450" s="429"/>
      <c r="D450" s="429"/>
      <c r="E450" s="429"/>
      <c r="F450" s="429"/>
      <c r="G450" s="429"/>
      <c r="H450" s="427"/>
    </row>
    <row r="451" spans="2:8" x14ac:dyDescent="0.2">
      <c r="B451" s="429"/>
      <c r="C451" s="429"/>
      <c r="D451" s="429"/>
      <c r="E451" s="429"/>
      <c r="F451" s="429"/>
      <c r="G451" s="429"/>
      <c r="H451" s="427"/>
    </row>
    <row r="452" spans="2:8" x14ac:dyDescent="0.2">
      <c r="B452" s="429"/>
      <c r="C452" s="429"/>
      <c r="D452" s="429"/>
      <c r="E452" s="429"/>
      <c r="F452" s="429"/>
      <c r="G452" s="429"/>
      <c r="H452" s="427"/>
    </row>
    <row r="453" spans="2:8" x14ac:dyDescent="0.2">
      <c r="B453" s="429"/>
      <c r="C453" s="429"/>
      <c r="D453" s="429"/>
      <c r="E453" s="429"/>
      <c r="F453" s="429"/>
      <c r="G453" s="429"/>
      <c r="H453" s="427"/>
    </row>
    <row r="454" spans="2:8" x14ac:dyDescent="0.2">
      <c r="B454" s="429"/>
      <c r="C454" s="429"/>
      <c r="D454" s="429"/>
      <c r="E454" s="429"/>
      <c r="F454" s="429"/>
      <c r="G454" s="429"/>
      <c r="H454" s="427"/>
    </row>
    <row r="455" spans="2:8" x14ac:dyDescent="0.2">
      <c r="B455" s="429"/>
      <c r="C455" s="429"/>
      <c r="D455" s="429"/>
      <c r="E455" s="429"/>
      <c r="F455" s="429"/>
      <c r="G455" s="429"/>
      <c r="H455" s="427"/>
    </row>
    <row r="456" spans="2:8" x14ac:dyDescent="0.2">
      <c r="B456" s="429"/>
      <c r="C456" s="429"/>
      <c r="D456" s="429"/>
      <c r="E456" s="429"/>
      <c r="F456" s="429"/>
      <c r="G456" s="429"/>
      <c r="H456" s="427"/>
    </row>
    <row r="457" spans="2:8" x14ac:dyDescent="0.2">
      <c r="B457" s="429"/>
      <c r="C457" s="429"/>
      <c r="D457" s="429"/>
      <c r="E457" s="429"/>
      <c r="F457" s="429"/>
      <c r="G457" s="429"/>
      <c r="H457" s="427"/>
    </row>
    <row r="458" spans="2:8" x14ac:dyDescent="0.2">
      <c r="B458" s="429"/>
      <c r="C458" s="429"/>
      <c r="D458" s="429"/>
      <c r="E458" s="429"/>
      <c r="F458" s="429"/>
      <c r="G458" s="429"/>
      <c r="H458" s="427"/>
    </row>
    <row r="459" spans="2:8" x14ac:dyDescent="0.2">
      <c r="B459" s="429"/>
      <c r="C459" s="429"/>
      <c r="D459" s="429"/>
      <c r="E459" s="429"/>
      <c r="F459" s="429"/>
      <c r="G459" s="429"/>
      <c r="H459" s="427"/>
    </row>
    <row r="460" spans="2:8" x14ac:dyDescent="0.2">
      <c r="B460" s="429"/>
      <c r="C460" s="429"/>
      <c r="D460" s="429"/>
      <c r="E460" s="429"/>
      <c r="F460" s="429"/>
      <c r="G460" s="429"/>
      <c r="H460" s="427"/>
    </row>
    <row r="461" spans="2:8" x14ac:dyDescent="0.2">
      <c r="B461" s="429"/>
      <c r="C461" s="429"/>
      <c r="D461" s="429"/>
      <c r="E461" s="429"/>
      <c r="F461" s="429"/>
      <c r="G461" s="429"/>
      <c r="H461" s="427"/>
    </row>
    <row r="462" spans="2:8" x14ac:dyDescent="0.2">
      <c r="B462" s="429"/>
      <c r="C462" s="429"/>
      <c r="D462" s="429"/>
      <c r="E462" s="429"/>
      <c r="F462" s="429"/>
      <c r="G462" s="429"/>
      <c r="H462" s="427"/>
    </row>
    <row r="463" spans="2:8" x14ac:dyDescent="0.2">
      <c r="B463" s="429"/>
      <c r="C463" s="429"/>
      <c r="D463" s="429"/>
      <c r="E463" s="429"/>
      <c r="F463" s="429"/>
      <c r="G463" s="429"/>
      <c r="H463" s="427"/>
    </row>
    <row r="464" spans="2:8" x14ac:dyDescent="0.2">
      <c r="B464" s="429"/>
      <c r="C464" s="429"/>
      <c r="D464" s="429"/>
      <c r="E464" s="429"/>
      <c r="F464" s="429"/>
      <c r="G464" s="429"/>
      <c r="H464" s="427"/>
    </row>
    <row r="465" spans="2:8" x14ac:dyDescent="0.2">
      <c r="B465" s="429"/>
      <c r="C465" s="429"/>
      <c r="D465" s="429"/>
      <c r="E465" s="429"/>
      <c r="F465" s="429"/>
      <c r="G465" s="429"/>
      <c r="H465" s="427"/>
    </row>
    <row r="466" spans="2:8" x14ac:dyDescent="0.2">
      <c r="B466" s="429"/>
      <c r="C466" s="429"/>
      <c r="D466" s="429"/>
      <c r="E466" s="429"/>
      <c r="F466" s="429"/>
      <c r="G466" s="429"/>
      <c r="H466" s="427"/>
    </row>
    <row r="467" spans="2:8" x14ac:dyDescent="0.2">
      <c r="B467" s="429"/>
      <c r="C467" s="429"/>
      <c r="D467" s="429"/>
      <c r="E467" s="429"/>
      <c r="F467" s="429"/>
      <c r="G467" s="429"/>
      <c r="H467" s="427"/>
    </row>
    <row r="468" spans="2:8" x14ac:dyDescent="0.2">
      <c r="B468" s="429"/>
      <c r="C468" s="429"/>
      <c r="D468" s="429"/>
      <c r="E468" s="429"/>
      <c r="F468" s="429"/>
      <c r="G468" s="429"/>
      <c r="H468" s="427"/>
    </row>
    <row r="469" spans="2:8" x14ac:dyDescent="0.2">
      <c r="B469" s="429"/>
      <c r="C469" s="429"/>
      <c r="D469" s="429"/>
      <c r="E469" s="429"/>
      <c r="F469" s="429"/>
      <c r="G469" s="429"/>
      <c r="H469" s="427"/>
    </row>
    <row r="470" spans="2:8" x14ac:dyDescent="0.2">
      <c r="B470" s="429"/>
      <c r="C470" s="429"/>
      <c r="D470" s="429"/>
      <c r="E470" s="429"/>
      <c r="F470" s="429"/>
      <c r="G470" s="429"/>
      <c r="H470" s="427"/>
    </row>
    <row r="471" spans="2:8" x14ac:dyDescent="0.2">
      <c r="B471" s="429"/>
      <c r="C471" s="429"/>
      <c r="D471" s="429"/>
      <c r="E471" s="429"/>
      <c r="F471" s="429"/>
      <c r="G471" s="429"/>
      <c r="H471" s="427"/>
    </row>
    <row r="472" spans="2:8" x14ac:dyDescent="0.2">
      <c r="B472" s="429"/>
      <c r="C472" s="429"/>
      <c r="D472" s="429"/>
      <c r="E472" s="429"/>
      <c r="F472" s="429"/>
      <c r="G472" s="429"/>
      <c r="H472" s="427"/>
    </row>
    <row r="473" spans="2:8" x14ac:dyDescent="0.2">
      <c r="B473" s="429"/>
      <c r="C473" s="429"/>
      <c r="D473" s="429"/>
      <c r="E473" s="429"/>
      <c r="F473" s="429"/>
      <c r="G473" s="429"/>
      <c r="H473" s="427"/>
    </row>
    <row r="474" spans="2:8" x14ac:dyDescent="0.2">
      <c r="B474" s="429"/>
      <c r="C474" s="429"/>
      <c r="D474" s="429"/>
      <c r="E474" s="429"/>
      <c r="F474" s="429"/>
      <c r="G474" s="429"/>
      <c r="H474" s="427"/>
    </row>
    <row r="475" spans="2:8" x14ac:dyDescent="0.2">
      <c r="B475" s="429"/>
      <c r="C475" s="429"/>
      <c r="D475" s="429"/>
      <c r="E475" s="429"/>
      <c r="F475" s="429"/>
      <c r="G475" s="429"/>
      <c r="H475" s="427"/>
    </row>
    <row r="476" spans="2:8" x14ac:dyDescent="0.2">
      <c r="B476" s="429"/>
      <c r="C476" s="429"/>
      <c r="D476" s="429"/>
      <c r="E476" s="429"/>
      <c r="F476" s="429"/>
      <c r="G476" s="429"/>
      <c r="H476" s="427"/>
    </row>
    <row r="477" spans="2:8" x14ac:dyDescent="0.2">
      <c r="B477" s="429"/>
      <c r="C477" s="429"/>
      <c r="D477" s="429"/>
      <c r="E477" s="429"/>
      <c r="F477" s="429"/>
      <c r="G477" s="429"/>
      <c r="H477" s="427"/>
    </row>
    <row r="478" spans="2:8" x14ac:dyDescent="0.2">
      <c r="B478" s="429"/>
      <c r="C478" s="429"/>
      <c r="D478" s="429"/>
      <c r="E478" s="429"/>
      <c r="F478" s="429"/>
      <c r="G478" s="429"/>
      <c r="H478" s="427"/>
    </row>
    <row r="479" spans="2:8" x14ac:dyDescent="0.2">
      <c r="B479" s="429"/>
      <c r="C479" s="429"/>
      <c r="D479" s="429"/>
      <c r="E479" s="429"/>
      <c r="F479" s="429"/>
      <c r="G479" s="429"/>
      <c r="H479" s="427"/>
    </row>
    <row r="480" spans="2:8" x14ac:dyDescent="0.2">
      <c r="B480" s="429"/>
      <c r="C480" s="429"/>
      <c r="D480" s="429"/>
      <c r="E480" s="429"/>
      <c r="F480" s="429"/>
      <c r="G480" s="429"/>
      <c r="H480" s="427"/>
    </row>
    <row r="481" spans="2:8" x14ac:dyDescent="0.2">
      <c r="B481" s="429"/>
      <c r="C481" s="429"/>
      <c r="D481" s="429"/>
      <c r="E481" s="429"/>
      <c r="F481" s="429"/>
      <c r="G481" s="429"/>
      <c r="H481" s="427"/>
    </row>
    <row r="482" spans="2:8" x14ac:dyDescent="0.2">
      <c r="B482" s="429"/>
      <c r="C482" s="429"/>
      <c r="D482" s="429"/>
      <c r="E482" s="429"/>
      <c r="F482" s="429"/>
      <c r="G482" s="429"/>
      <c r="H482" s="427"/>
    </row>
    <row r="483" spans="2:8" x14ac:dyDescent="0.2">
      <c r="B483" s="429"/>
      <c r="C483" s="429"/>
      <c r="D483" s="429"/>
      <c r="E483" s="429"/>
      <c r="F483" s="429"/>
      <c r="G483" s="429"/>
      <c r="H483" s="427"/>
    </row>
    <row r="484" spans="2:8" x14ac:dyDescent="0.2">
      <c r="B484" s="429"/>
      <c r="C484" s="429"/>
      <c r="D484" s="429"/>
      <c r="E484" s="429"/>
      <c r="F484" s="429"/>
      <c r="G484" s="429"/>
      <c r="H484" s="427"/>
    </row>
    <row r="485" spans="2:8" x14ac:dyDescent="0.2">
      <c r="B485" s="429"/>
      <c r="C485" s="429"/>
      <c r="D485" s="429"/>
      <c r="E485" s="429"/>
      <c r="F485" s="429"/>
      <c r="G485" s="429"/>
      <c r="H485" s="427"/>
    </row>
    <row r="486" spans="2:8" x14ac:dyDescent="0.2">
      <c r="B486" s="429"/>
      <c r="C486" s="429"/>
      <c r="D486" s="429"/>
      <c r="E486" s="429"/>
      <c r="F486" s="429"/>
      <c r="G486" s="429"/>
      <c r="H486" s="427"/>
    </row>
    <row r="487" spans="2:8" x14ac:dyDescent="0.2">
      <c r="B487" s="429"/>
      <c r="C487" s="429"/>
      <c r="D487" s="429"/>
      <c r="E487" s="429"/>
      <c r="F487" s="429"/>
      <c r="G487" s="429"/>
      <c r="H487" s="427"/>
    </row>
    <row r="488" spans="2:8" x14ac:dyDescent="0.2">
      <c r="B488" s="429"/>
      <c r="C488" s="429"/>
      <c r="D488" s="429"/>
      <c r="E488" s="429"/>
      <c r="F488" s="429"/>
      <c r="G488" s="429"/>
      <c r="H488" s="427"/>
    </row>
    <row r="489" spans="2:8" x14ac:dyDescent="0.2">
      <c r="B489" s="429"/>
      <c r="C489" s="429"/>
      <c r="D489" s="429"/>
      <c r="E489" s="429"/>
      <c r="F489" s="429"/>
      <c r="G489" s="429"/>
      <c r="H489" s="427"/>
    </row>
    <row r="490" spans="2:8" x14ac:dyDescent="0.2">
      <c r="B490" s="429"/>
      <c r="C490" s="429"/>
      <c r="D490" s="429"/>
      <c r="E490" s="429"/>
      <c r="F490" s="429"/>
      <c r="G490" s="429"/>
      <c r="H490" s="427"/>
    </row>
    <row r="491" spans="2:8" x14ac:dyDescent="0.2">
      <c r="B491" s="429"/>
      <c r="C491" s="429"/>
      <c r="D491" s="429"/>
      <c r="E491" s="429"/>
      <c r="F491" s="429"/>
      <c r="G491" s="429"/>
      <c r="H491" s="427"/>
    </row>
    <row r="492" spans="2:8" x14ac:dyDescent="0.2">
      <c r="B492" s="429"/>
      <c r="C492" s="429"/>
      <c r="D492" s="429"/>
      <c r="E492" s="429"/>
      <c r="F492" s="429"/>
      <c r="G492" s="429"/>
      <c r="H492" s="427"/>
    </row>
    <row r="493" spans="2:8" x14ac:dyDescent="0.2">
      <c r="B493" s="429"/>
      <c r="C493" s="429"/>
      <c r="D493" s="429"/>
      <c r="E493" s="429"/>
      <c r="F493" s="429"/>
      <c r="G493" s="429"/>
      <c r="H493" s="427"/>
    </row>
    <row r="494" spans="2:8" x14ac:dyDescent="0.2">
      <c r="B494" s="429"/>
      <c r="C494" s="429"/>
      <c r="D494" s="429"/>
      <c r="E494" s="429"/>
      <c r="F494" s="429"/>
      <c r="G494" s="429"/>
      <c r="H494" s="427"/>
    </row>
    <row r="495" spans="2:8" x14ac:dyDescent="0.2">
      <c r="B495" s="429"/>
      <c r="C495" s="429"/>
      <c r="D495" s="429"/>
      <c r="E495" s="429"/>
      <c r="F495" s="429"/>
      <c r="G495" s="429"/>
      <c r="H495" s="427"/>
    </row>
    <row r="496" spans="2:8" x14ac:dyDescent="0.2">
      <c r="B496" s="429"/>
      <c r="C496" s="429"/>
      <c r="D496" s="429"/>
      <c r="E496" s="429"/>
      <c r="F496" s="429"/>
      <c r="G496" s="429"/>
      <c r="H496" s="427"/>
    </row>
    <row r="497" spans="2:8" x14ac:dyDescent="0.2">
      <c r="B497" s="429"/>
      <c r="C497" s="429"/>
      <c r="D497" s="429"/>
      <c r="E497" s="429"/>
      <c r="F497" s="429"/>
      <c r="G497" s="429"/>
      <c r="H497" s="427"/>
    </row>
    <row r="498" spans="2:8" x14ac:dyDescent="0.2">
      <c r="B498" s="429"/>
      <c r="C498" s="429"/>
      <c r="D498" s="429"/>
      <c r="E498" s="429"/>
      <c r="F498" s="429"/>
      <c r="G498" s="429"/>
      <c r="H498" s="427"/>
    </row>
    <row r="499" spans="2:8" x14ac:dyDescent="0.2">
      <c r="B499" s="429"/>
      <c r="C499" s="429"/>
      <c r="D499" s="429"/>
      <c r="E499" s="429"/>
      <c r="F499" s="429"/>
      <c r="G499" s="429"/>
      <c r="H499" s="427"/>
    </row>
    <row r="500" spans="2:8" x14ac:dyDescent="0.2">
      <c r="B500" s="429"/>
      <c r="C500" s="429"/>
      <c r="D500" s="429"/>
      <c r="E500" s="429"/>
      <c r="F500" s="429"/>
      <c r="G500" s="429"/>
      <c r="H500" s="427"/>
    </row>
    <row r="501" spans="2:8" x14ac:dyDescent="0.2">
      <c r="B501" s="429"/>
      <c r="C501" s="429"/>
      <c r="D501" s="429"/>
      <c r="E501" s="429"/>
      <c r="F501" s="429"/>
      <c r="G501" s="429"/>
      <c r="H501" s="427"/>
    </row>
    <row r="502" spans="2:8" x14ac:dyDescent="0.2">
      <c r="B502" s="429"/>
      <c r="C502" s="429"/>
      <c r="D502" s="429"/>
      <c r="E502" s="429"/>
      <c r="F502" s="429"/>
      <c r="G502" s="429"/>
      <c r="H502" s="427"/>
    </row>
    <row r="503" spans="2:8" x14ac:dyDescent="0.2">
      <c r="B503" s="429"/>
      <c r="C503" s="429"/>
      <c r="D503" s="429"/>
      <c r="E503" s="429"/>
      <c r="F503" s="429"/>
      <c r="G503" s="429"/>
      <c r="H503" s="427"/>
    </row>
    <row r="504" spans="2:8" x14ac:dyDescent="0.2">
      <c r="B504" s="429"/>
      <c r="C504" s="429"/>
      <c r="D504" s="429"/>
      <c r="E504" s="429"/>
      <c r="F504" s="429"/>
      <c r="G504" s="429"/>
      <c r="H504" s="427"/>
    </row>
    <row r="505" spans="2:8" x14ac:dyDescent="0.2">
      <c r="B505" s="429"/>
      <c r="C505" s="429"/>
      <c r="D505" s="429"/>
      <c r="E505" s="429"/>
      <c r="F505" s="429"/>
      <c r="G505" s="429"/>
      <c r="H505" s="427"/>
    </row>
    <row r="506" spans="2:8" x14ac:dyDescent="0.2">
      <c r="B506" s="429"/>
      <c r="C506" s="429"/>
      <c r="D506" s="429"/>
      <c r="E506" s="429"/>
      <c r="F506" s="429"/>
      <c r="G506" s="429"/>
      <c r="H506" s="427"/>
    </row>
    <row r="507" spans="2:8" x14ac:dyDescent="0.2">
      <c r="B507" s="429"/>
      <c r="C507" s="429"/>
      <c r="D507" s="429"/>
      <c r="E507" s="429"/>
      <c r="F507" s="429"/>
      <c r="G507" s="429"/>
      <c r="H507" s="427"/>
    </row>
    <row r="508" spans="2:8" x14ac:dyDescent="0.2">
      <c r="B508" s="429"/>
      <c r="C508" s="429"/>
      <c r="D508" s="429"/>
      <c r="E508" s="429"/>
      <c r="F508" s="429"/>
      <c r="G508" s="429"/>
      <c r="H508" s="427"/>
    </row>
    <row r="509" spans="2:8" x14ac:dyDescent="0.2">
      <c r="B509" s="429"/>
      <c r="C509" s="429"/>
      <c r="D509" s="429"/>
      <c r="E509" s="429"/>
      <c r="F509" s="429"/>
      <c r="G509" s="429"/>
      <c r="H509" s="427"/>
    </row>
    <row r="510" spans="2:8" x14ac:dyDescent="0.2">
      <c r="B510" s="429"/>
      <c r="C510" s="429"/>
      <c r="D510" s="429"/>
      <c r="E510" s="429"/>
      <c r="F510" s="429"/>
      <c r="G510" s="429"/>
      <c r="H510" s="427"/>
    </row>
    <row r="511" spans="2:8" x14ac:dyDescent="0.2">
      <c r="B511" s="429"/>
      <c r="C511" s="429"/>
      <c r="D511" s="429"/>
      <c r="E511" s="429"/>
      <c r="F511" s="429"/>
      <c r="G511" s="429"/>
      <c r="H511" s="427"/>
    </row>
    <row r="512" spans="2:8" x14ac:dyDescent="0.2">
      <c r="B512" s="429"/>
      <c r="C512" s="429"/>
      <c r="D512" s="429"/>
      <c r="E512" s="429"/>
      <c r="F512" s="429"/>
      <c r="G512" s="429"/>
      <c r="H512" s="427"/>
    </row>
    <row r="513" spans="2:8" x14ac:dyDescent="0.2">
      <c r="B513" s="429"/>
      <c r="C513" s="429"/>
      <c r="D513" s="429"/>
      <c r="E513" s="429"/>
      <c r="F513" s="429"/>
      <c r="G513" s="429"/>
      <c r="H513" s="427"/>
    </row>
    <row r="514" spans="2:8" x14ac:dyDescent="0.2">
      <c r="B514" s="429"/>
      <c r="C514" s="429"/>
      <c r="D514" s="429"/>
      <c r="E514" s="429"/>
      <c r="F514" s="429"/>
      <c r="G514" s="429"/>
      <c r="H514" s="427"/>
    </row>
    <row r="515" spans="2:8" x14ac:dyDescent="0.2">
      <c r="B515" s="429"/>
      <c r="C515" s="429"/>
      <c r="D515" s="429"/>
      <c r="E515" s="429"/>
      <c r="F515" s="429"/>
      <c r="G515" s="429"/>
      <c r="H515" s="427"/>
    </row>
    <row r="516" spans="2:8" x14ac:dyDescent="0.2">
      <c r="B516" s="429"/>
      <c r="C516" s="429"/>
      <c r="D516" s="429"/>
      <c r="E516" s="429"/>
      <c r="F516" s="429"/>
      <c r="G516" s="429"/>
      <c r="H516" s="427"/>
    </row>
    <row r="517" spans="2:8" x14ac:dyDescent="0.2">
      <c r="B517" s="429"/>
      <c r="C517" s="429"/>
      <c r="D517" s="429"/>
      <c r="E517" s="429"/>
      <c r="F517" s="429"/>
      <c r="G517" s="429"/>
      <c r="H517" s="427"/>
    </row>
    <row r="518" spans="2:8" x14ac:dyDescent="0.2">
      <c r="B518" s="429"/>
      <c r="C518" s="429"/>
      <c r="D518" s="429"/>
      <c r="E518" s="429"/>
      <c r="F518" s="429"/>
      <c r="G518" s="429"/>
      <c r="H518" s="427"/>
    </row>
    <row r="519" spans="2:8" x14ac:dyDescent="0.2">
      <c r="B519" s="429"/>
      <c r="C519" s="429"/>
      <c r="D519" s="429"/>
      <c r="E519" s="429"/>
      <c r="F519" s="429"/>
      <c r="G519" s="429"/>
      <c r="H519" s="427"/>
    </row>
    <row r="520" spans="2:8" x14ac:dyDescent="0.2">
      <c r="B520" s="429"/>
      <c r="C520" s="429"/>
      <c r="D520" s="429"/>
      <c r="E520" s="429"/>
      <c r="F520" s="429"/>
      <c r="G520" s="429"/>
      <c r="H520" s="427"/>
    </row>
    <row r="521" spans="2:8" x14ac:dyDescent="0.2">
      <c r="B521" s="429"/>
      <c r="C521" s="429"/>
      <c r="D521" s="429"/>
      <c r="E521" s="429"/>
      <c r="F521" s="429"/>
      <c r="G521" s="429"/>
      <c r="H521" s="427"/>
    </row>
    <row r="522" spans="2:8" x14ac:dyDescent="0.2">
      <c r="B522" s="429"/>
      <c r="C522" s="429"/>
      <c r="D522" s="429"/>
      <c r="E522" s="429"/>
      <c r="F522" s="429"/>
      <c r="G522" s="429"/>
      <c r="H522" s="427"/>
    </row>
    <row r="523" spans="2:8" x14ac:dyDescent="0.2">
      <c r="B523" s="429"/>
      <c r="C523" s="429"/>
      <c r="D523" s="429"/>
      <c r="E523" s="429"/>
      <c r="F523" s="429"/>
      <c r="G523" s="429"/>
      <c r="H523" s="427"/>
    </row>
    <row r="524" spans="2:8" x14ac:dyDescent="0.2">
      <c r="B524" s="429"/>
      <c r="C524" s="429"/>
      <c r="D524" s="429"/>
      <c r="E524" s="429"/>
      <c r="F524" s="429"/>
      <c r="G524" s="429"/>
      <c r="H524" s="427"/>
    </row>
    <row r="525" spans="2:8" x14ac:dyDescent="0.2">
      <c r="B525" s="429"/>
      <c r="C525" s="429"/>
      <c r="D525" s="429"/>
      <c r="E525" s="429"/>
      <c r="F525" s="429"/>
      <c r="G525" s="429"/>
      <c r="H525" s="427"/>
    </row>
    <row r="526" spans="2:8" x14ac:dyDescent="0.2">
      <c r="B526" s="429"/>
      <c r="C526" s="429"/>
      <c r="D526" s="429"/>
      <c r="E526" s="429"/>
      <c r="F526" s="429"/>
      <c r="G526" s="429"/>
      <c r="H526" s="427"/>
    </row>
    <row r="527" spans="2:8" x14ac:dyDescent="0.2">
      <c r="B527" s="429"/>
      <c r="C527" s="429"/>
      <c r="D527" s="429"/>
      <c r="E527" s="429"/>
      <c r="F527" s="429"/>
      <c r="G527" s="429"/>
      <c r="H527" s="427"/>
    </row>
    <row r="528" spans="2:8" x14ac:dyDescent="0.2">
      <c r="B528" s="429"/>
      <c r="C528" s="429"/>
      <c r="D528" s="429"/>
      <c r="E528" s="429"/>
      <c r="F528" s="429"/>
      <c r="G528" s="429"/>
      <c r="H528" s="427"/>
    </row>
    <row r="529" spans="2:8" x14ac:dyDescent="0.2">
      <c r="B529" s="429"/>
      <c r="C529" s="429"/>
      <c r="D529" s="429"/>
      <c r="E529" s="429"/>
      <c r="F529" s="429"/>
      <c r="G529" s="429"/>
      <c r="H529" s="427"/>
    </row>
    <row r="530" spans="2:8" x14ac:dyDescent="0.2">
      <c r="B530" s="429"/>
      <c r="C530" s="429"/>
      <c r="D530" s="429"/>
      <c r="E530" s="429"/>
      <c r="F530" s="429"/>
      <c r="G530" s="429"/>
      <c r="H530" s="427"/>
    </row>
    <row r="531" spans="2:8" x14ac:dyDescent="0.2">
      <c r="B531" s="429"/>
      <c r="C531" s="429"/>
      <c r="D531" s="429"/>
      <c r="E531" s="429"/>
      <c r="F531" s="429"/>
      <c r="G531" s="429"/>
      <c r="H531" s="427"/>
    </row>
    <row r="532" spans="2:8" x14ac:dyDescent="0.2">
      <c r="B532" s="429"/>
      <c r="C532" s="429"/>
      <c r="D532" s="429"/>
      <c r="E532" s="429"/>
      <c r="F532" s="429"/>
      <c r="G532" s="429"/>
      <c r="H532" s="427"/>
    </row>
    <row r="533" spans="2:8" x14ac:dyDescent="0.2">
      <c r="B533" s="429"/>
      <c r="C533" s="429"/>
      <c r="D533" s="429"/>
      <c r="E533" s="429"/>
      <c r="F533" s="429"/>
      <c r="G533" s="429"/>
      <c r="H533" s="427"/>
    </row>
    <row r="534" spans="2:8" x14ac:dyDescent="0.2">
      <c r="B534" s="429"/>
      <c r="C534" s="429"/>
      <c r="D534" s="429"/>
      <c r="E534" s="429"/>
      <c r="F534" s="429"/>
      <c r="G534" s="429"/>
      <c r="H534" s="427"/>
    </row>
    <row r="535" spans="2:8" x14ac:dyDescent="0.2">
      <c r="B535" s="429"/>
      <c r="C535" s="429"/>
      <c r="D535" s="429"/>
      <c r="E535" s="429"/>
      <c r="F535" s="429"/>
      <c r="G535" s="429"/>
      <c r="H535" s="427"/>
    </row>
    <row r="536" spans="2:8" x14ac:dyDescent="0.2">
      <c r="B536" s="429"/>
      <c r="C536" s="429"/>
      <c r="D536" s="429"/>
      <c r="E536" s="429"/>
      <c r="F536" s="429"/>
      <c r="G536" s="429"/>
      <c r="H536" s="427"/>
    </row>
    <row r="537" spans="2:8" x14ac:dyDescent="0.2">
      <c r="B537" s="429"/>
      <c r="C537" s="429"/>
      <c r="D537" s="429"/>
      <c r="E537" s="429"/>
      <c r="F537" s="429"/>
      <c r="G537" s="429"/>
      <c r="H537" s="427"/>
    </row>
    <row r="538" spans="2:8" x14ac:dyDescent="0.2">
      <c r="B538" s="429"/>
      <c r="C538" s="429"/>
      <c r="D538" s="429"/>
      <c r="E538" s="429"/>
      <c r="F538" s="429"/>
      <c r="G538" s="429"/>
      <c r="H538" s="427"/>
    </row>
    <row r="539" spans="2:8" x14ac:dyDescent="0.2">
      <c r="B539" s="429"/>
      <c r="C539" s="429"/>
      <c r="D539" s="429"/>
      <c r="E539" s="429"/>
      <c r="F539" s="429"/>
      <c r="G539" s="429"/>
      <c r="H539" s="427"/>
    </row>
    <row r="540" spans="2:8" x14ac:dyDescent="0.2">
      <c r="B540" s="429"/>
      <c r="C540" s="429"/>
      <c r="D540" s="429"/>
      <c r="E540" s="429"/>
      <c r="F540" s="429"/>
      <c r="G540" s="429"/>
      <c r="H540" s="427"/>
    </row>
    <row r="541" spans="2:8" x14ac:dyDescent="0.2">
      <c r="B541" s="429"/>
      <c r="C541" s="429"/>
      <c r="D541" s="429"/>
      <c r="E541" s="429"/>
      <c r="F541" s="429"/>
      <c r="G541" s="429"/>
      <c r="H541" s="427"/>
    </row>
    <row r="542" spans="2:8" x14ac:dyDescent="0.2">
      <c r="B542" s="429"/>
      <c r="C542" s="429"/>
      <c r="D542" s="429"/>
      <c r="E542" s="429"/>
      <c r="F542" s="429"/>
      <c r="G542" s="429"/>
      <c r="H542" s="427"/>
    </row>
    <row r="543" spans="2:8" x14ac:dyDescent="0.2">
      <c r="B543" s="429"/>
      <c r="C543" s="429"/>
      <c r="D543" s="429"/>
      <c r="E543" s="429"/>
      <c r="F543" s="429"/>
      <c r="G543" s="429"/>
      <c r="H543" s="427"/>
    </row>
    <row r="544" spans="2:8" x14ac:dyDescent="0.2">
      <c r="B544" s="429"/>
      <c r="C544" s="429"/>
      <c r="D544" s="429"/>
      <c r="E544" s="429"/>
      <c r="F544" s="429"/>
      <c r="G544" s="429"/>
      <c r="H544" s="427"/>
    </row>
    <row r="545" spans="2:8" x14ac:dyDescent="0.2">
      <c r="B545" s="429"/>
      <c r="C545" s="429"/>
      <c r="D545" s="429"/>
      <c r="E545" s="429"/>
      <c r="F545" s="429"/>
      <c r="G545" s="429"/>
      <c r="H545" s="427"/>
    </row>
    <row r="546" spans="2:8" x14ac:dyDescent="0.2">
      <c r="B546" s="429"/>
      <c r="C546" s="429"/>
      <c r="D546" s="429"/>
      <c r="E546" s="429"/>
      <c r="F546" s="429"/>
      <c r="G546" s="429"/>
      <c r="H546" s="427"/>
    </row>
    <row r="547" spans="2:8" x14ac:dyDescent="0.2">
      <c r="B547" s="429"/>
      <c r="C547" s="429"/>
      <c r="D547" s="429"/>
      <c r="E547" s="429"/>
      <c r="F547" s="429"/>
      <c r="G547" s="429"/>
      <c r="H547" s="427"/>
    </row>
    <row r="548" spans="2:8" x14ac:dyDescent="0.2">
      <c r="B548" s="429"/>
      <c r="C548" s="429"/>
      <c r="D548" s="429"/>
      <c r="E548" s="429"/>
      <c r="F548" s="429"/>
      <c r="G548" s="429"/>
      <c r="H548" s="427"/>
    </row>
    <row r="549" spans="2:8" x14ac:dyDescent="0.2">
      <c r="B549" s="429"/>
      <c r="C549" s="429"/>
      <c r="D549" s="429"/>
      <c r="E549" s="429"/>
      <c r="F549" s="429"/>
      <c r="G549" s="429"/>
      <c r="H549" s="427"/>
    </row>
    <row r="550" spans="2:8" x14ac:dyDescent="0.2">
      <c r="B550" s="429"/>
      <c r="C550" s="429"/>
      <c r="D550" s="429"/>
      <c r="E550" s="429"/>
      <c r="F550" s="429"/>
      <c r="G550" s="429"/>
      <c r="H550" s="427"/>
    </row>
    <row r="551" spans="2:8" x14ac:dyDescent="0.2">
      <c r="B551" s="429"/>
      <c r="C551" s="429"/>
      <c r="D551" s="429"/>
      <c r="E551" s="429"/>
      <c r="F551" s="429"/>
      <c r="G551" s="429"/>
      <c r="H551" s="427"/>
    </row>
    <row r="552" spans="2:8" x14ac:dyDescent="0.2">
      <c r="B552" s="429"/>
      <c r="C552" s="429"/>
      <c r="D552" s="429"/>
      <c r="E552" s="429"/>
      <c r="F552" s="429"/>
      <c r="G552" s="429"/>
      <c r="H552" s="427"/>
    </row>
    <row r="553" spans="2:8" x14ac:dyDescent="0.2">
      <c r="B553" s="429"/>
      <c r="C553" s="429"/>
      <c r="D553" s="429"/>
      <c r="E553" s="429"/>
      <c r="F553" s="429"/>
      <c r="G553" s="429"/>
      <c r="H553" s="427"/>
    </row>
    <row r="554" spans="2:8" x14ac:dyDescent="0.2">
      <c r="B554" s="429"/>
      <c r="C554" s="429"/>
      <c r="D554" s="429"/>
      <c r="E554" s="429"/>
      <c r="F554" s="429"/>
      <c r="G554" s="429"/>
      <c r="H554" s="427"/>
    </row>
    <row r="555" spans="2:8" x14ac:dyDescent="0.2">
      <c r="B555" s="429"/>
      <c r="C555" s="429"/>
      <c r="D555" s="429"/>
      <c r="E555" s="429"/>
      <c r="F555" s="429"/>
      <c r="G555" s="429"/>
      <c r="H555" s="427"/>
    </row>
  </sheetData>
  <printOptions horizontalCentered="1"/>
  <pageMargins left="0" right="0" top="0.86614173228346458" bottom="0.6692913385826772" header="0" footer="0"/>
  <pageSetup paperSize="9" scale="40" fitToHeight="2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1</vt:lpstr>
      <vt:lpstr>1a</vt:lpstr>
      <vt:lpstr>2</vt:lpstr>
      <vt:lpstr>3</vt:lpstr>
      <vt:lpstr>4</vt:lpstr>
      <vt:lpstr>'1'!Názvy_tlače</vt:lpstr>
      <vt:lpstr>'4'!Názvy_tlače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2024-10-15T08:46:02Z</cp:lastPrinted>
  <dcterms:created xsi:type="dcterms:W3CDTF">2024-09-26T09:44:35Z</dcterms:created>
  <dcterms:modified xsi:type="dcterms:W3CDTF">2024-10-15T10:06:06Z</dcterms:modified>
</cp:coreProperties>
</file>