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priloha_3" sheetId="1" r:id="rId1"/>
  </sheets>
  <calcPr calcId="145621"/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7" i="1"/>
  <c r="F18" i="1"/>
  <c r="F19" i="1"/>
  <c r="F20" i="1"/>
  <c r="F21" i="1"/>
  <c r="F22" i="1"/>
  <c r="F23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0" i="1"/>
  <c r="F41" i="1"/>
  <c r="F42" i="1"/>
  <c r="F43" i="1"/>
  <c r="F44" i="1"/>
  <c r="F46" i="1"/>
  <c r="F47" i="1"/>
  <c r="F48" i="1"/>
  <c r="F50" i="1"/>
  <c r="F51" i="1"/>
  <c r="F52" i="1"/>
  <c r="F53" i="1"/>
  <c r="F55" i="1"/>
  <c r="F56" i="1"/>
  <c r="F57" i="1"/>
  <c r="F5" i="1"/>
  <c r="D57" i="1"/>
  <c r="E57" i="1"/>
  <c r="C57" i="1"/>
  <c r="D55" i="1"/>
  <c r="E55" i="1"/>
  <c r="C55" i="1"/>
  <c r="D44" i="1"/>
  <c r="E44" i="1"/>
  <c r="C44" i="1"/>
  <c r="D52" i="1"/>
  <c r="E52" i="1"/>
  <c r="C52" i="1"/>
  <c r="D49" i="1"/>
  <c r="E49" i="1"/>
  <c r="C49" i="1"/>
  <c r="D46" i="1"/>
  <c r="E46" i="1"/>
  <c r="C46" i="1"/>
  <c r="D43" i="1"/>
  <c r="E43" i="1"/>
  <c r="C43" i="1"/>
  <c r="D38" i="1"/>
  <c r="E38" i="1"/>
  <c r="C38" i="1"/>
  <c r="D37" i="1"/>
  <c r="E37" i="1"/>
  <c r="C37" i="1"/>
  <c r="D23" i="1"/>
  <c r="E23" i="1"/>
  <c r="C23" i="1"/>
  <c r="D32" i="1"/>
  <c r="E32" i="1"/>
  <c r="C32" i="1"/>
  <c r="D28" i="1"/>
  <c r="E28" i="1"/>
  <c r="C28" i="1"/>
  <c r="D25" i="1"/>
  <c r="E25" i="1"/>
  <c r="C25" i="1"/>
  <c r="D15" i="1"/>
  <c r="E15" i="1"/>
  <c r="C15" i="1"/>
  <c r="D5" i="1"/>
  <c r="E5" i="1"/>
  <c r="C5" i="1"/>
  <c r="D7" i="1"/>
  <c r="E7" i="1"/>
  <c r="C7" i="1"/>
</calcChain>
</file>

<file path=xl/sharedStrings.xml><?xml version="1.0" encoding="utf-8"?>
<sst xmlns="http://schemas.openxmlformats.org/spreadsheetml/2006/main" count="79" uniqueCount="75">
  <si>
    <t>Rozpočet výnosov a nákladov na rok 2016</t>
  </si>
  <si>
    <t>Č. r.</t>
  </si>
  <si>
    <t>VÝNOSY A NÁKLADY (v tis. EUR)</t>
  </si>
  <si>
    <t>1.</t>
  </si>
  <si>
    <t>Čisté úrokové výnosy</t>
  </si>
  <si>
    <t xml:space="preserve">z toho: </t>
  </si>
  <si>
    <t>- úrokové výnosy z úverových činností</t>
  </si>
  <si>
    <t xml:space="preserve">  z toho: - úrokové výnosy z refinančných úverov bankám</t>
  </si>
  <si>
    <t xml:space="preserve">             - úrokové výnosy z priamych a refinančných úverov klientom</t>
  </si>
  <si>
    <t>- ostatné úrokové výnosy z bankových aktivít</t>
  </si>
  <si>
    <t>- úrokové výnosy z termín.vkladov a bežných účtov v bankách</t>
  </si>
  <si>
    <t>- ostatné úrokové výnosy a výnosy z úrokov z cenných papierov</t>
  </si>
  <si>
    <t>- úrokové náklady na úverové činnosti</t>
  </si>
  <si>
    <t>- ostatné úrokové náklady</t>
  </si>
  <si>
    <t>2.</t>
  </si>
  <si>
    <t>Čisté výnosy z poplatkov a provízií</t>
  </si>
  <si>
    <t>- výnosy z poplatkov a provízií z bankových aktivít</t>
  </si>
  <si>
    <t xml:space="preserve">  z toho: - výnosy z poplatkov z poskytnutých záruk</t>
  </si>
  <si>
    <t>- ostatné výnosy z poplatkov a provízií</t>
  </si>
  <si>
    <t>- náklady na poplatky a provízie z bankových aktivít</t>
  </si>
  <si>
    <t>- ostatné náklady na poplatky a provízie</t>
  </si>
  <si>
    <t>3.</t>
  </si>
  <si>
    <t>Čistý zisk z obchodovania</t>
  </si>
  <si>
    <t>4.</t>
  </si>
  <si>
    <t>Čisté výnosy spojené s poisťovacou a zaisťovacou činnosťou</t>
  </si>
  <si>
    <t>z toho:</t>
  </si>
  <si>
    <t>- čisté zaslúžené poistné</t>
  </si>
  <si>
    <t xml:space="preserve">  z toho: - predpis poistného čistý</t>
  </si>
  <si>
    <t xml:space="preserve">             - saldo technických rezerv na poistné budúcich období</t>
  </si>
  <si>
    <t>- ostatné výnosy spojené s poisťovacou a zaisťovacou činnosťou</t>
  </si>
  <si>
    <t xml:space="preserve">  z toho: - provízie od zaisťovateľov</t>
  </si>
  <si>
    <t xml:space="preserve">             - výnosy z poskytovania informácií</t>
  </si>
  <si>
    <t xml:space="preserve">             - ostatné výnosy</t>
  </si>
  <si>
    <t>- náklady spojené s poisťovacou a zaisťovacou činnosťou</t>
  </si>
  <si>
    <t xml:space="preserve">  z toho: - obstarávacie náklady na poistné zmluvy</t>
  </si>
  <si>
    <t xml:space="preserve">             - náklady na poistné plnenia čisté</t>
  </si>
  <si>
    <t xml:space="preserve">             - ostatné náklady</t>
  </si>
  <si>
    <t>5.</t>
  </si>
  <si>
    <t>Ostatné prevádzkové výnosy</t>
  </si>
  <si>
    <t>6.</t>
  </si>
  <si>
    <t>Prevádzkové výnosy spolu</t>
  </si>
  <si>
    <t>7.</t>
  </si>
  <si>
    <t>Prevádzkové náklady</t>
  </si>
  <si>
    <t>- všeobecné prevádzkové náklady</t>
  </si>
  <si>
    <t>- odpisy</t>
  </si>
  <si>
    <t>- ostatné prevádzkové náklady</t>
  </si>
  <si>
    <t>8.</t>
  </si>
  <si>
    <t>Prevádzkový zisk pred opravnými položkami a rezervami</t>
  </si>
  <si>
    <t>9.</t>
  </si>
  <si>
    <t>Opravné položky a rezervy</t>
  </si>
  <si>
    <t>- opravné položky a rezervy z bankových činností</t>
  </si>
  <si>
    <t xml:space="preserve">  z toho: - tvorba opravných položiek a rezerv z bankových činností</t>
  </si>
  <si>
    <t xml:space="preserve">             - použitie opravných položiek a rezerv z bankových činností</t>
  </si>
  <si>
    <t>- opravné položky a rezervy z poisťovacích činností</t>
  </si>
  <si>
    <t xml:space="preserve">  z toho: - tvorba opr.pol. a rezerv na poist.plnenia</t>
  </si>
  <si>
    <t xml:space="preserve">             - použitie opr.pol. a rezerv na poist.plnenia</t>
  </si>
  <si>
    <t>- opravné položky a rezervy z prevádzkovej činnosti</t>
  </si>
  <si>
    <t xml:space="preserve">  z toho: - tvorba opravných položiek a rezerv z prevádzkovej činnosti</t>
  </si>
  <si>
    <t xml:space="preserve">             - použitie opravných položiek a rezerv z prevádzkovej činnosti</t>
  </si>
  <si>
    <t>10.</t>
  </si>
  <si>
    <t>Výsledok hospodárenia pred zdanením</t>
  </si>
  <si>
    <t>11.</t>
  </si>
  <si>
    <t>Daň z príjmov</t>
  </si>
  <si>
    <t>12.</t>
  </si>
  <si>
    <t>Výsledok hospodárenia po zdanení</t>
  </si>
  <si>
    <t>Príloha č. 3</t>
  </si>
  <si>
    <t>Rozpočet</t>
  </si>
  <si>
    <t>Očak. skut.</t>
  </si>
  <si>
    <t>Index</t>
  </si>
  <si>
    <t>na rok 2015</t>
  </si>
  <si>
    <t>za rok 2015</t>
  </si>
  <si>
    <t>na rok 2016</t>
  </si>
  <si>
    <t>rozpočet 2016 / očak.skut. 2015</t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</si>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</sst>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S_k_-;\-* #,##0.00\ _S_k_-;_-* &quot;-&quot;??\ _S_k_-;_-@_-"/>
    <numFmt numFmtId="165" formatCode="0."/>
    <numFmt numFmtId="166" formatCode="0.0%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3" fontId="1" fillId="0" borderId="0"/>
    <xf numFmtId="164" fontId="1" fillId="0" borderId="0" applyFont="0" applyFill="0" applyBorder="0" applyAlignment="0" applyProtection="0"/>
    <xf numFmtId="3" fontId="1" fillId="0" borderId="0"/>
  </cellStyleXfs>
  <cellXfs count="78">
    <xf numFmtId="0" fontId="0" fillId="0" borderId="0" xfId="0"/>
    <xf numFmtId="3" fontId="4" fillId="0" borderId="0" xfId="1" applyFont="1" applyBorder="1" applyAlignment="1">
      <alignment vertical="top"/>
    </xf>
    <xf numFmtId="165" fontId="5" fillId="0" borderId="0" xfId="1" applyNumberFormat="1" applyFont="1" applyFill="1" applyBorder="1" applyAlignment="1">
      <alignment horizontal="center" vertical="center" wrapText="1"/>
    </xf>
    <xf numFmtId="49" fontId="5" fillId="0" borderId="0" xfId="1" applyNumberFormat="1" applyFont="1" applyFill="1" applyBorder="1" applyAlignment="1">
      <alignment horizontal="left" vertical="center" wrapText="1"/>
    </xf>
    <xf numFmtId="165" fontId="5" fillId="0" borderId="4" xfId="1" applyNumberFormat="1" applyFont="1" applyBorder="1" applyAlignment="1">
      <alignment horizontal="center"/>
    </xf>
    <xf numFmtId="49" fontId="5" fillId="0" borderId="4" xfId="1" applyNumberFormat="1" applyFont="1" applyBorder="1" applyAlignment="1">
      <alignment horizontal="left" wrapText="1"/>
    </xf>
    <xf numFmtId="165" fontId="5" fillId="0" borderId="2" xfId="1" applyNumberFormat="1" applyFont="1" applyBorder="1" applyAlignment="1">
      <alignment horizontal="center"/>
    </xf>
    <xf numFmtId="49" fontId="3" fillId="0" borderId="2" xfId="1" applyNumberFormat="1" applyFont="1" applyBorder="1" applyAlignment="1">
      <alignment horizontal="left" wrapText="1"/>
    </xf>
    <xf numFmtId="49" fontId="3" fillId="0" borderId="8" xfId="1" applyNumberFormat="1" applyFont="1" applyBorder="1" applyAlignment="1">
      <alignment horizontal="left" wrapText="1"/>
    </xf>
    <xf numFmtId="49" fontId="3" fillId="0" borderId="7" xfId="1" applyNumberFormat="1" applyFont="1" applyBorder="1" applyAlignment="1">
      <alignment horizontal="left" wrapText="1"/>
    </xf>
    <xf numFmtId="49" fontId="3" fillId="0" borderId="5" xfId="1" applyNumberFormat="1" applyFont="1" applyBorder="1" applyAlignment="1">
      <alignment horizontal="left" wrapText="1"/>
    </xf>
    <xf numFmtId="165" fontId="5" fillId="0" borderId="3" xfId="1" applyNumberFormat="1" applyFont="1" applyBorder="1" applyAlignment="1">
      <alignment horizontal="center"/>
    </xf>
    <xf numFmtId="49" fontId="3" fillId="0" borderId="6" xfId="1" applyNumberFormat="1" applyFont="1" applyBorder="1" applyAlignment="1">
      <alignment horizontal="left" wrapText="1"/>
    </xf>
    <xf numFmtId="165" fontId="3" fillId="0" borderId="3" xfId="1" applyNumberFormat="1" applyFont="1" applyBorder="1" applyAlignment="1">
      <alignment horizontal="center"/>
    </xf>
    <xf numFmtId="49" fontId="3" fillId="0" borderId="3" xfId="1" applyNumberFormat="1" applyFont="1" applyBorder="1" applyAlignment="1">
      <alignment horizontal="left" wrapText="1"/>
    </xf>
    <xf numFmtId="165" fontId="5" fillId="0" borderId="1" xfId="1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left" wrapText="1"/>
    </xf>
    <xf numFmtId="49" fontId="5" fillId="0" borderId="2" xfId="1" applyNumberFormat="1" applyFont="1" applyBorder="1" applyAlignment="1">
      <alignment horizontal="left" wrapText="1"/>
    </xf>
    <xf numFmtId="165" fontId="3" fillId="0" borderId="2" xfId="1" applyNumberFormat="1" applyFont="1" applyBorder="1" applyAlignment="1">
      <alignment horizontal="center"/>
    </xf>
    <xf numFmtId="165" fontId="5" fillId="3" borderId="1" xfId="1" applyNumberFormat="1" applyFont="1" applyFill="1" applyBorder="1" applyAlignment="1">
      <alignment horizontal="center"/>
    </xf>
    <xf numFmtId="49" fontId="5" fillId="3" borderId="1" xfId="1" applyNumberFormat="1" applyFont="1" applyFill="1" applyBorder="1" applyAlignment="1">
      <alignment horizontal="left" wrapText="1"/>
    </xf>
    <xf numFmtId="49" fontId="3" fillId="0" borderId="8" xfId="1" applyNumberFormat="1" applyFont="1" applyBorder="1" applyAlignment="1"/>
    <xf numFmtId="49" fontId="3" fillId="0" borderId="6" xfId="1" applyNumberFormat="1" applyFont="1" applyBorder="1" applyAlignment="1"/>
    <xf numFmtId="49" fontId="5" fillId="0" borderId="9" xfId="1" applyNumberFormat="1" applyFont="1" applyBorder="1" applyAlignment="1"/>
    <xf numFmtId="49" fontId="3" fillId="0" borderId="10" xfId="1" applyNumberFormat="1" applyFont="1" applyBorder="1" applyAlignment="1">
      <alignment horizontal="left" wrapText="1"/>
    </xf>
    <xf numFmtId="49" fontId="3" fillId="0" borderId="10" xfId="1" applyNumberFormat="1" applyFont="1" applyBorder="1" applyAlignment="1"/>
    <xf numFmtId="166" fontId="3" fillId="0" borderId="2" xfId="1" applyNumberFormat="1" applyFont="1" applyBorder="1" applyAlignment="1">
      <alignment horizontal="center" wrapText="1"/>
    </xf>
    <xf numFmtId="3" fontId="2" fillId="0" borderId="0" xfId="1" applyFont="1" applyFill="1" applyAlignment="1">
      <alignment horizontal="right"/>
    </xf>
    <xf numFmtId="3" fontId="5" fillId="2" borderId="4" xfId="1" applyFont="1" applyFill="1" applyBorder="1" applyAlignment="1">
      <alignment horizontal="center"/>
    </xf>
    <xf numFmtId="14" fontId="5" fillId="2" borderId="3" xfId="1" applyNumberFormat="1" applyFont="1" applyFill="1" applyBorder="1" applyAlignment="1">
      <alignment horizontal="center"/>
    </xf>
    <xf numFmtId="14" fontId="5" fillId="2" borderId="3" xfId="1" applyNumberFormat="1" applyFont="1" applyFill="1" applyBorder="1" applyAlignment="1">
      <alignment horizontal="center" vertical="justify"/>
    </xf>
    <xf numFmtId="3" fontId="5" fillId="0" borderId="0" xfId="1" applyFont="1" applyFill="1" applyBorder="1" applyAlignment="1">
      <alignment vertical="center"/>
    </xf>
    <xf numFmtId="49" fontId="5" fillId="0" borderId="0" xfId="1" applyNumberFormat="1" applyFont="1" applyFill="1" applyBorder="1" applyAlignment="1">
      <alignment horizontal="left" vertical="center" wrapText="1"/>
    </xf>
    <xf numFmtId="3" fontId="3" fillId="0" borderId="0" xfId="1" applyFont="1" applyFill="1" applyBorder="1"/>
    <xf numFmtId="3" fontId="5" fillId="0" borderId="4" xfId="1" applyNumberFormat="1" applyFont="1" applyBorder="1" applyAlignment="1">
      <alignment horizontal="right" wrapText="1"/>
    </xf>
    <xf numFmtId="166" fontId="5" fillId="0" borderId="4" xfId="1" applyNumberFormat="1" applyFont="1" applyBorder="1" applyAlignment="1">
      <alignment horizontal="right" wrapText="1"/>
    </xf>
    <xf numFmtId="3" fontId="3" fillId="0" borderId="2" xfId="1" applyNumberFormat="1" applyFont="1" applyBorder="1" applyAlignment="1">
      <alignment horizontal="right" wrapText="1"/>
    </xf>
    <xf numFmtId="166" fontId="3" fillId="0" borderId="2" xfId="1" applyNumberFormat="1" applyFont="1" applyBorder="1" applyAlignment="1">
      <alignment horizontal="right" wrapText="1"/>
    </xf>
    <xf numFmtId="3" fontId="3" fillId="0" borderId="8" xfId="1" applyNumberFormat="1" applyFont="1" applyBorder="1" applyAlignment="1">
      <alignment horizontal="right" wrapText="1"/>
    </xf>
    <xf numFmtId="166" fontId="3" fillId="0" borderId="8" xfId="1" applyNumberFormat="1" applyFont="1" applyBorder="1" applyAlignment="1">
      <alignment horizontal="right" wrapText="1"/>
    </xf>
    <xf numFmtId="3" fontId="3" fillId="0" borderId="7" xfId="1" applyNumberFormat="1" applyFont="1" applyBorder="1" applyAlignment="1">
      <alignment horizontal="right" wrapText="1"/>
    </xf>
    <xf numFmtId="166" fontId="3" fillId="0" borderId="7" xfId="1" applyNumberFormat="1" applyFont="1" applyBorder="1" applyAlignment="1">
      <alignment horizontal="right" wrapText="1"/>
    </xf>
    <xf numFmtId="3" fontId="3" fillId="0" borderId="5" xfId="1" applyNumberFormat="1" applyFont="1" applyBorder="1" applyAlignment="1">
      <alignment horizontal="right" wrapText="1"/>
    </xf>
    <xf numFmtId="166" fontId="3" fillId="0" borderId="5" xfId="1" applyNumberFormat="1" applyFont="1" applyBorder="1" applyAlignment="1">
      <alignment horizontal="right" wrapText="1"/>
    </xf>
    <xf numFmtId="3" fontId="3" fillId="0" borderId="6" xfId="1" applyNumberFormat="1" applyFont="1" applyBorder="1" applyAlignment="1">
      <alignment horizontal="right" wrapText="1"/>
    </xf>
    <xf numFmtId="3" fontId="3" fillId="0" borderId="3" xfId="1" applyNumberFormat="1" applyFont="1" applyBorder="1" applyAlignment="1">
      <alignment horizontal="right" wrapText="1"/>
    </xf>
    <xf numFmtId="3" fontId="5" fillId="0" borderId="1" xfId="1" applyNumberFormat="1" applyFont="1" applyBorder="1" applyAlignment="1">
      <alignment horizontal="right" wrapText="1"/>
    </xf>
    <xf numFmtId="3" fontId="5" fillId="0" borderId="2" xfId="1" applyNumberFormat="1" applyFont="1" applyBorder="1" applyAlignment="1">
      <alignment horizontal="right" wrapText="1"/>
    </xf>
    <xf numFmtId="166" fontId="5" fillId="0" borderId="2" xfId="1" applyNumberFormat="1" applyFont="1" applyBorder="1" applyAlignment="1">
      <alignment horizontal="right" wrapText="1"/>
    </xf>
    <xf numFmtId="166" fontId="3" fillId="0" borderId="3" xfId="1" applyNumberFormat="1" applyFont="1" applyBorder="1" applyAlignment="1">
      <alignment horizontal="right" wrapText="1"/>
    </xf>
    <xf numFmtId="3" fontId="5" fillId="3" borderId="1" xfId="1" applyNumberFormat="1" applyFont="1" applyFill="1" applyBorder="1" applyAlignment="1">
      <alignment horizontal="right" wrapText="1"/>
    </xf>
    <xf numFmtId="166" fontId="5" fillId="3" borderId="1" xfId="1" applyNumberFormat="1" applyFont="1" applyFill="1" applyBorder="1" applyAlignment="1">
      <alignment horizontal="right" wrapText="1"/>
    </xf>
    <xf numFmtId="3" fontId="3" fillId="0" borderId="8" xfId="1" applyNumberFormat="1" applyFont="1" applyBorder="1" applyAlignment="1">
      <alignment horizontal="right"/>
    </xf>
    <xf numFmtId="166" fontId="3" fillId="0" borderId="8" xfId="1" applyNumberFormat="1" applyFont="1" applyBorder="1" applyAlignment="1">
      <alignment horizontal="right"/>
    </xf>
    <xf numFmtId="3" fontId="5" fillId="0" borderId="9" xfId="1" applyNumberFormat="1" applyFont="1" applyBorder="1" applyAlignment="1">
      <alignment horizontal="right"/>
    </xf>
    <xf numFmtId="3" fontId="3" fillId="0" borderId="10" xfId="1" applyNumberFormat="1" applyFont="1" applyBorder="1" applyAlignment="1">
      <alignment horizontal="right" wrapText="1"/>
    </xf>
    <xf numFmtId="166" fontId="3" fillId="0" borderId="10" xfId="1" applyNumberFormat="1" applyFont="1" applyBorder="1" applyAlignment="1">
      <alignment horizontal="right" wrapText="1"/>
    </xf>
    <xf numFmtId="3" fontId="3" fillId="0" borderId="10" xfId="1" applyNumberFormat="1" applyFont="1" applyBorder="1" applyAlignment="1">
      <alignment horizontal="right"/>
    </xf>
    <xf numFmtId="166" fontId="3" fillId="0" borderId="10" xfId="1" applyNumberFormat="1" applyFont="1" applyBorder="1" applyAlignment="1">
      <alignment horizontal="right"/>
    </xf>
    <xf numFmtId="3" fontId="5" fillId="4" borderId="4" xfId="1" applyNumberFormat="1" applyFont="1" applyFill="1" applyBorder="1" applyAlignment="1">
      <alignment horizontal="right" wrapText="1"/>
    </xf>
    <xf numFmtId="3" fontId="3" fillId="4" borderId="2" xfId="1" applyNumberFormat="1" applyFont="1" applyFill="1" applyBorder="1" applyAlignment="1">
      <alignment horizontal="right" wrapText="1"/>
    </xf>
    <xf numFmtId="3" fontId="3" fillId="4" borderId="8" xfId="1" applyNumberFormat="1" applyFont="1" applyFill="1" applyBorder="1" applyAlignment="1">
      <alignment horizontal="right" wrapText="1"/>
    </xf>
    <xf numFmtId="3" fontId="3" fillId="4" borderId="7" xfId="1" applyNumberFormat="1" applyFont="1" applyFill="1" applyBorder="1" applyAlignment="1">
      <alignment horizontal="right" wrapText="1"/>
    </xf>
    <xf numFmtId="3" fontId="3" fillId="4" borderId="5" xfId="1" applyNumberFormat="1" applyFont="1" applyFill="1" applyBorder="1" applyAlignment="1">
      <alignment horizontal="right" wrapText="1"/>
    </xf>
    <xf numFmtId="3" fontId="3" fillId="4" borderId="6" xfId="1" applyNumberFormat="1" applyFont="1" applyFill="1" applyBorder="1" applyAlignment="1">
      <alignment horizontal="right" wrapText="1"/>
    </xf>
    <xf numFmtId="3" fontId="3" fillId="4" borderId="3" xfId="1" applyNumberFormat="1" applyFont="1" applyFill="1" applyBorder="1" applyAlignment="1">
      <alignment horizontal="right" wrapText="1"/>
    </xf>
    <xf numFmtId="3" fontId="5" fillId="4" borderId="1" xfId="1" applyNumberFormat="1" applyFont="1" applyFill="1" applyBorder="1" applyAlignment="1">
      <alignment horizontal="right" wrapText="1"/>
    </xf>
    <xf numFmtId="3" fontId="5" fillId="4" borderId="2" xfId="1" applyNumberFormat="1" applyFont="1" applyFill="1" applyBorder="1" applyAlignment="1">
      <alignment horizontal="right" wrapText="1"/>
    </xf>
    <xf numFmtId="3" fontId="3" fillId="4" borderId="8" xfId="1" applyNumberFormat="1" applyFont="1" applyFill="1" applyBorder="1" applyAlignment="1">
      <alignment horizontal="right"/>
    </xf>
    <xf numFmtId="3" fontId="3" fillId="4" borderId="10" xfId="1" applyNumberFormat="1" applyFont="1" applyFill="1" applyBorder="1" applyAlignment="1">
      <alignment horizontal="right" wrapText="1"/>
    </xf>
    <xf numFmtId="3" fontId="3" fillId="4" borderId="10" xfId="1" applyNumberFormat="1" applyFont="1" applyFill="1" applyBorder="1" applyAlignment="1">
      <alignment horizontal="right"/>
    </xf>
    <xf numFmtId="166" fontId="3" fillId="0" borderId="6" xfId="1" applyNumberFormat="1" applyFont="1" applyBorder="1" applyAlignment="1">
      <alignment horizontal="right" wrapText="1"/>
    </xf>
    <xf numFmtId="166" fontId="5" fillId="0" borderId="1" xfId="1" applyNumberFormat="1" applyFont="1" applyBorder="1" applyAlignment="1">
      <alignment horizontal="right" wrapText="1"/>
    </xf>
    <xf numFmtId="166" fontId="5" fillId="0" borderId="9" xfId="1" applyNumberFormat="1" applyFont="1" applyBorder="1" applyAlignment="1">
      <alignment horizontal="right"/>
    </xf>
    <xf numFmtId="166" fontId="3" fillId="0" borderId="10" xfId="1" applyNumberFormat="1" applyFont="1" applyBorder="1" applyAlignment="1">
      <alignment horizontal="center"/>
    </xf>
    <xf numFmtId="14" fontId="5" fillId="2" borderId="4" xfId="1" applyNumberFormat="1" applyFont="1" applyFill="1" applyBorder="1" applyAlignment="1">
      <alignment horizontal="center" vertical="center"/>
    </xf>
    <xf numFmtId="3" fontId="3" fillId="2" borderId="3" xfId="1" applyFont="1" applyFill="1" applyBorder="1" applyAlignment="1">
      <alignment horizontal="center" vertical="center"/>
    </xf>
    <xf numFmtId="14" fontId="6" fillId="2" borderId="4" xfId="1" applyNumberFormat="1" applyFont="1" applyFill="1" applyBorder="1" applyAlignment="1">
      <alignment horizontal="center" vertical="center"/>
    </xf>
  </cellXfs>
  <cellStyles count="4">
    <cellStyle name="Čiarka 2" xfId="2"/>
    <cellStyle name="Normálna" xfId="0" builtinId="0"/>
    <cellStyle name="Normálna 2" xfId="1"/>
    <cellStyle name="normální_List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tabSelected="1" workbookViewId="0"/>
  </sheetViews>
  <sheetFormatPr defaultRowHeight="15" x14ac:dyDescent="0.25"/>
  <cols>
    <col min="1" max="1" width="4.28515625" customWidth="1"/>
    <col min="2" max="2" width="61.5703125" customWidth="1"/>
    <col min="3" max="5" width="11.7109375" customWidth="1"/>
    <col min="6" max="6" width="14.7109375" bestFit="1" customWidth="1"/>
  </cols>
  <sheetData>
    <row r="1" spans="1:6" ht="15.75" x14ac:dyDescent="0.25">
      <c r="A1" s="2"/>
      <c r="B1" s="3"/>
      <c r="C1" s="32"/>
      <c r="D1" s="31"/>
      <c r="E1" s="31"/>
      <c r="F1" s="27" t="s">
        <v>65</v>
      </c>
    </row>
    <row r="2" spans="1:6" ht="18.75" thickBot="1" x14ac:dyDescent="0.3">
      <c r="A2" s="1" t="s">
        <v>0</v>
      </c>
      <c r="B2" s="3"/>
      <c r="C2" s="32"/>
      <c r="D2" s="31"/>
      <c r="E2" s="31"/>
      <c r="F2" s="33"/>
    </row>
    <row r="3" spans="1:6" x14ac:dyDescent="0.25">
      <c r="A3" s="75" t="s">
        <v>1</v>
      </c>
      <c r="B3" s="77" t="s">
        <v>2</v>
      </c>
      <c r="C3" s="28" t="s">
        <v>66</v>
      </c>
      <c r="D3" s="28" t="s">
        <v>67</v>
      </c>
      <c r="E3" s="28" t="s">
        <v>66</v>
      </c>
      <c r="F3" s="28" t="s">
        <v>68</v>
      </c>
    </row>
    <row r="4" spans="1:6" ht="26.25" thickBot="1" x14ac:dyDescent="0.3">
      <c r="A4" s="76"/>
      <c r="B4" s="76"/>
      <c r="C4" s="29" t="s">
        <v>69</v>
      </c>
      <c r="D4" s="29" t="s">
        <v>70</v>
      </c>
      <c r="E4" s="29" t="s">
        <v>71</v>
      </c>
      <c r="F4" s="30" t="s">
        <v>72</v>
      </c>
    </row>
    <row r="5" spans="1:6" ht="20.25" customHeight="1" x14ac:dyDescent="0.25">
      <c r="A5" s="4" t="s">
        <v>3</v>
      </c>
      <c r="B5" s="5" t="s">
        <v>4</v>
      </c>
      <c r="C5" s="34">
        <f>C7+C10+C11+C12+C13+C14</f>
        <v>7162</v>
      </c>
      <c r="D5" s="34">
        <f t="shared" ref="D5:E5" si="0">D7+D10+D11+D12+D13+D14</f>
        <v>6995.7</v>
      </c>
      <c r="E5" s="59">
        <f t="shared" si="0"/>
        <v>6816.8497976305389</v>
      </c>
      <c r="F5" s="35">
        <f>E5/D5</f>
        <v>0.97443426642516673</v>
      </c>
    </row>
    <row r="6" spans="1:6" ht="17.25" customHeight="1" x14ac:dyDescent="0.25">
      <c r="A6" s="6"/>
      <c r="B6" s="7" t="s">
        <v>5</v>
      </c>
      <c r="C6" s="36"/>
      <c r="D6" s="36"/>
      <c r="E6" s="60"/>
      <c r="F6" s="37"/>
    </row>
    <row r="7" spans="1:6" ht="17.25" customHeight="1" x14ac:dyDescent="0.25">
      <c r="A7" s="6"/>
      <c r="B7" s="7" t="s">
        <v>6</v>
      </c>
      <c r="C7" s="36">
        <f>C8+C9</f>
        <v>6820</v>
      </c>
      <c r="D7" s="36">
        <f t="shared" ref="D7:E7" si="1">D8+D9</f>
        <v>6550</v>
      </c>
      <c r="E7" s="60">
        <f t="shared" si="1"/>
        <v>6449.9996957555395</v>
      </c>
      <c r="F7" s="37">
        <f t="shared" ref="F7:F57" si="2">E7/D7</f>
        <v>0.98473277797794501</v>
      </c>
    </row>
    <row r="8" spans="1:6" ht="17.25" customHeight="1" x14ac:dyDescent="0.25">
      <c r="A8" s="6"/>
      <c r="B8" s="7" t="s">
        <v>7</v>
      </c>
      <c r="C8" s="36">
        <v>120</v>
      </c>
      <c r="D8" s="36">
        <v>150</v>
      </c>
      <c r="E8" s="60">
        <v>150.00045</v>
      </c>
      <c r="F8" s="37">
        <f t="shared" si="2"/>
        <v>1.000003</v>
      </c>
    </row>
    <row r="9" spans="1:6" ht="17.25" customHeight="1" x14ac:dyDescent="0.25">
      <c r="A9" s="6"/>
      <c r="B9" s="8" t="s">
        <v>8</v>
      </c>
      <c r="C9" s="38">
        <v>6700</v>
      </c>
      <c r="D9" s="38">
        <v>6400</v>
      </c>
      <c r="E9" s="61">
        <v>6299.9992457555391</v>
      </c>
      <c r="F9" s="39">
        <f t="shared" si="2"/>
        <v>0.98437488214930302</v>
      </c>
    </row>
    <row r="10" spans="1:6" ht="17.25" customHeight="1" x14ac:dyDescent="0.25">
      <c r="A10" s="18"/>
      <c r="B10" s="9" t="s">
        <v>9</v>
      </c>
      <c r="C10" s="40">
        <v>0</v>
      </c>
      <c r="D10" s="40">
        <v>6</v>
      </c>
      <c r="E10" s="62">
        <v>0</v>
      </c>
      <c r="F10" s="41">
        <f t="shared" si="2"/>
        <v>0</v>
      </c>
    </row>
    <row r="11" spans="1:6" ht="17.25" customHeight="1" x14ac:dyDescent="0.25">
      <c r="A11" s="6"/>
      <c r="B11" s="9" t="s">
        <v>10</v>
      </c>
      <c r="C11" s="40">
        <v>326</v>
      </c>
      <c r="D11" s="40">
        <v>358.7</v>
      </c>
      <c r="E11" s="62">
        <v>197.950101875</v>
      </c>
      <c r="F11" s="41">
        <f t="shared" si="2"/>
        <v>0.55185420093392812</v>
      </c>
    </row>
    <row r="12" spans="1:6" ht="17.25" customHeight="1" x14ac:dyDescent="0.25">
      <c r="A12" s="6"/>
      <c r="B12" s="9" t="s">
        <v>11</v>
      </c>
      <c r="C12" s="40">
        <v>251</v>
      </c>
      <c r="D12" s="40">
        <v>302</v>
      </c>
      <c r="E12" s="62">
        <v>301.89999999999998</v>
      </c>
      <c r="F12" s="41">
        <f t="shared" si="2"/>
        <v>0.99966887417218531</v>
      </c>
    </row>
    <row r="13" spans="1:6" ht="17.25" customHeight="1" x14ac:dyDescent="0.25">
      <c r="A13" s="6"/>
      <c r="B13" s="10" t="s">
        <v>12</v>
      </c>
      <c r="C13" s="42">
        <v>-135</v>
      </c>
      <c r="D13" s="42">
        <v>-70</v>
      </c>
      <c r="E13" s="63">
        <v>-86</v>
      </c>
      <c r="F13" s="43">
        <f t="shared" si="2"/>
        <v>1.2285714285714286</v>
      </c>
    </row>
    <row r="14" spans="1:6" ht="17.25" customHeight="1" thickBot="1" x14ac:dyDescent="0.3">
      <c r="A14" s="11"/>
      <c r="B14" s="12" t="s">
        <v>13</v>
      </c>
      <c r="C14" s="44">
        <v>-100</v>
      </c>
      <c r="D14" s="44">
        <v>-151</v>
      </c>
      <c r="E14" s="64">
        <v>-47</v>
      </c>
      <c r="F14" s="71">
        <f t="shared" si="2"/>
        <v>0.31125827814569534</v>
      </c>
    </row>
    <row r="15" spans="1:6" ht="20.25" customHeight="1" x14ac:dyDescent="0.25">
      <c r="A15" s="4" t="s">
        <v>14</v>
      </c>
      <c r="B15" s="5" t="s">
        <v>15</v>
      </c>
      <c r="C15" s="34">
        <f>C17+C19+C20+C21</f>
        <v>1327</v>
      </c>
      <c r="D15" s="34">
        <f t="shared" ref="D15:E15" si="3">D17+D19+D20+D21</f>
        <v>1232</v>
      </c>
      <c r="E15" s="59">
        <f t="shared" si="3"/>
        <v>1269</v>
      </c>
      <c r="F15" s="35">
        <f t="shared" si="2"/>
        <v>1.0300324675324675</v>
      </c>
    </row>
    <row r="16" spans="1:6" ht="17.25" customHeight="1" x14ac:dyDescent="0.25">
      <c r="A16" s="6"/>
      <c r="B16" s="7" t="s">
        <v>5</v>
      </c>
      <c r="C16" s="36"/>
      <c r="D16" s="36"/>
      <c r="E16" s="60"/>
      <c r="F16" s="37"/>
    </row>
    <row r="17" spans="1:6" ht="17.25" customHeight="1" x14ac:dyDescent="0.25">
      <c r="A17" s="6"/>
      <c r="B17" s="7" t="s">
        <v>16</v>
      </c>
      <c r="C17" s="36">
        <v>1250</v>
      </c>
      <c r="D17" s="36">
        <v>1100</v>
      </c>
      <c r="E17" s="60">
        <v>1200</v>
      </c>
      <c r="F17" s="37">
        <f t="shared" si="2"/>
        <v>1.0909090909090908</v>
      </c>
    </row>
    <row r="18" spans="1:6" ht="17.25" customHeight="1" x14ac:dyDescent="0.25">
      <c r="A18" s="6"/>
      <c r="B18" s="8" t="s">
        <v>17</v>
      </c>
      <c r="C18" s="38">
        <v>930</v>
      </c>
      <c r="D18" s="38">
        <v>950</v>
      </c>
      <c r="E18" s="61">
        <v>1000</v>
      </c>
      <c r="F18" s="39">
        <f t="shared" si="2"/>
        <v>1.0526315789473684</v>
      </c>
    </row>
    <row r="19" spans="1:6" ht="17.25" customHeight="1" x14ac:dyDescent="0.25">
      <c r="A19" s="6"/>
      <c r="B19" s="9" t="s">
        <v>18</v>
      </c>
      <c r="C19" s="40">
        <v>96</v>
      </c>
      <c r="D19" s="40">
        <v>148</v>
      </c>
      <c r="E19" s="62">
        <v>85</v>
      </c>
      <c r="F19" s="41">
        <f t="shared" si="2"/>
        <v>0.57432432432432434</v>
      </c>
    </row>
    <row r="20" spans="1:6" ht="17.25" customHeight="1" x14ac:dyDescent="0.25">
      <c r="A20" s="6"/>
      <c r="B20" s="9" t="s">
        <v>19</v>
      </c>
      <c r="C20" s="40">
        <v>-6</v>
      </c>
      <c r="D20" s="40">
        <v>-6</v>
      </c>
      <c r="E20" s="62">
        <v>-6</v>
      </c>
      <c r="F20" s="41">
        <f t="shared" si="2"/>
        <v>1</v>
      </c>
    </row>
    <row r="21" spans="1:6" ht="17.25" customHeight="1" thickBot="1" x14ac:dyDescent="0.3">
      <c r="A21" s="13"/>
      <c r="B21" s="14" t="s">
        <v>20</v>
      </c>
      <c r="C21" s="45">
        <v>-13</v>
      </c>
      <c r="D21" s="45">
        <v>-10</v>
      </c>
      <c r="E21" s="65">
        <v>-10</v>
      </c>
      <c r="F21" s="49">
        <f t="shared" si="2"/>
        <v>1</v>
      </c>
    </row>
    <row r="22" spans="1:6" ht="20.25" customHeight="1" thickBot="1" x14ac:dyDescent="0.3">
      <c r="A22" s="15" t="s">
        <v>21</v>
      </c>
      <c r="B22" s="16" t="s">
        <v>22</v>
      </c>
      <c r="C22" s="46">
        <v>0</v>
      </c>
      <c r="D22" s="46">
        <v>200</v>
      </c>
      <c r="E22" s="66">
        <v>0</v>
      </c>
      <c r="F22" s="72">
        <f t="shared" si="2"/>
        <v>0</v>
      </c>
    </row>
    <row r="23" spans="1:6" ht="20.25" customHeight="1" x14ac:dyDescent="0.25">
      <c r="A23" s="6" t="s">
        <v>23</v>
      </c>
      <c r="B23" s="17" t="s">
        <v>24</v>
      </c>
      <c r="C23" s="47">
        <f>C25+C28+C32</f>
        <v>274</v>
      </c>
      <c r="D23" s="47">
        <f t="shared" ref="D23:E23" si="4">D25+D28+D32</f>
        <v>2280</v>
      </c>
      <c r="E23" s="59">
        <f t="shared" si="4"/>
        <v>2889</v>
      </c>
      <c r="F23" s="48">
        <f t="shared" si="2"/>
        <v>1.2671052631578947</v>
      </c>
    </row>
    <row r="24" spans="1:6" ht="17.25" customHeight="1" x14ac:dyDescent="0.25">
      <c r="A24" s="18"/>
      <c r="B24" s="7" t="s">
        <v>25</v>
      </c>
      <c r="C24" s="36"/>
      <c r="D24" s="36"/>
      <c r="E24" s="60"/>
      <c r="F24" s="37"/>
    </row>
    <row r="25" spans="1:6" ht="17.25" customHeight="1" x14ac:dyDescent="0.25">
      <c r="A25" s="18"/>
      <c r="B25" s="7" t="s">
        <v>26</v>
      </c>
      <c r="C25" s="36">
        <f>C26+C27</f>
        <v>5294</v>
      </c>
      <c r="D25" s="36">
        <f t="shared" ref="D25:E25" si="5">D26+D27</f>
        <v>4607</v>
      </c>
      <c r="E25" s="60">
        <f t="shared" si="5"/>
        <v>5720</v>
      </c>
      <c r="F25" s="37">
        <f t="shared" si="2"/>
        <v>1.2415888864771001</v>
      </c>
    </row>
    <row r="26" spans="1:6" ht="17.25" customHeight="1" x14ac:dyDescent="0.25">
      <c r="A26" s="18"/>
      <c r="B26" s="7" t="s">
        <v>27</v>
      </c>
      <c r="C26" s="36">
        <v>6450</v>
      </c>
      <c r="D26" s="36">
        <v>6143</v>
      </c>
      <c r="E26" s="60">
        <v>8293</v>
      </c>
      <c r="F26" s="37">
        <f t="shared" si="2"/>
        <v>1.3499918606544035</v>
      </c>
    </row>
    <row r="27" spans="1:6" ht="17.25" customHeight="1" x14ac:dyDescent="0.25">
      <c r="A27" s="18"/>
      <c r="B27" s="8" t="s">
        <v>28</v>
      </c>
      <c r="C27" s="38">
        <v>-1156</v>
      </c>
      <c r="D27" s="38">
        <v>-1536</v>
      </c>
      <c r="E27" s="61">
        <v>-2573</v>
      </c>
      <c r="F27" s="39">
        <f t="shared" si="2"/>
        <v>1.6751302083333333</v>
      </c>
    </row>
    <row r="28" spans="1:6" ht="17.25" customHeight="1" x14ac:dyDescent="0.25">
      <c r="A28" s="18"/>
      <c r="B28" s="7" t="s">
        <v>29</v>
      </c>
      <c r="C28" s="36">
        <f>C29+C30+C31</f>
        <v>1125</v>
      </c>
      <c r="D28" s="36">
        <f t="shared" ref="D28:E28" si="6">D29+D30+D31</f>
        <v>1090</v>
      </c>
      <c r="E28" s="63">
        <f t="shared" si="6"/>
        <v>1106</v>
      </c>
      <c r="F28" s="37">
        <f t="shared" si="2"/>
        <v>1.0146788990825688</v>
      </c>
    </row>
    <row r="29" spans="1:6" ht="17.25" customHeight="1" x14ac:dyDescent="0.25">
      <c r="A29" s="18"/>
      <c r="B29" s="7" t="s">
        <v>30</v>
      </c>
      <c r="C29" s="36">
        <v>65</v>
      </c>
      <c r="D29" s="36">
        <v>110</v>
      </c>
      <c r="E29" s="60">
        <v>96</v>
      </c>
      <c r="F29" s="37">
        <f t="shared" si="2"/>
        <v>0.87272727272727268</v>
      </c>
    </row>
    <row r="30" spans="1:6" ht="17.25" customHeight="1" x14ac:dyDescent="0.25">
      <c r="A30" s="18"/>
      <c r="B30" s="7" t="s">
        <v>31</v>
      </c>
      <c r="C30" s="36">
        <v>110</v>
      </c>
      <c r="D30" s="36">
        <v>80</v>
      </c>
      <c r="E30" s="60">
        <v>90</v>
      </c>
      <c r="F30" s="37">
        <f t="shared" si="2"/>
        <v>1.125</v>
      </c>
    </row>
    <row r="31" spans="1:6" ht="17.25" customHeight="1" x14ac:dyDescent="0.25">
      <c r="A31" s="18"/>
      <c r="B31" s="8" t="s">
        <v>32</v>
      </c>
      <c r="C31" s="38">
        <v>950</v>
      </c>
      <c r="D31" s="38">
        <v>900</v>
      </c>
      <c r="E31" s="61">
        <v>920</v>
      </c>
      <c r="F31" s="39">
        <f t="shared" si="2"/>
        <v>1.0222222222222221</v>
      </c>
    </row>
    <row r="32" spans="1:6" ht="17.25" customHeight="1" x14ac:dyDescent="0.25">
      <c r="A32" s="18"/>
      <c r="B32" s="10" t="s">
        <v>33</v>
      </c>
      <c r="C32" s="42">
        <f>C33+C34+C35</f>
        <v>-6145</v>
      </c>
      <c r="D32" s="42">
        <f t="shared" ref="D32:E32" si="7">D33+D34+D35</f>
        <v>-3417</v>
      </c>
      <c r="E32" s="63">
        <f t="shared" si="7"/>
        <v>-3937</v>
      </c>
      <c r="F32" s="43">
        <f t="shared" si="2"/>
        <v>1.1521802750951127</v>
      </c>
    </row>
    <row r="33" spans="1:6" ht="17.25" customHeight="1" x14ac:dyDescent="0.25">
      <c r="A33" s="18"/>
      <c r="B33" s="7" t="s">
        <v>34</v>
      </c>
      <c r="C33" s="36">
        <v>-100</v>
      </c>
      <c r="D33" s="36">
        <v>-60</v>
      </c>
      <c r="E33" s="60">
        <v>-70</v>
      </c>
      <c r="F33" s="37">
        <f t="shared" si="2"/>
        <v>1.1666666666666667</v>
      </c>
    </row>
    <row r="34" spans="1:6" ht="17.25" customHeight="1" x14ac:dyDescent="0.25">
      <c r="A34" s="18"/>
      <c r="B34" s="7" t="s">
        <v>35</v>
      </c>
      <c r="C34" s="36">
        <v>-5895</v>
      </c>
      <c r="D34" s="36">
        <v>-3227</v>
      </c>
      <c r="E34" s="60">
        <v>-3727</v>
      </c>
      <c r="F34" s="37">
        <f t="shared" si="2"/>
        <v>1.1549426712116517</v>
      </c>
    </row>
    <row r="35" spans="1:6" ht="17.25" customHeight="1" thickBot="1" x14ac:dyDescent="0.3">
      <c r="A35" s="18"/>
      <c r="B35" s="14" t="s">
        <v>36</v>
      </c>
      <c r="C35" s="45">
        <v>-150</v>
      </c>
      <c r="D35" s="45">
        <v>-130</v>
      </c>
      <c r="E35" s="65">
        <v>-140</v>
      </c>
      <c r="F35" s="49">
        <f t="shared" si="2"/>
        <v>1.0769230769230769</v>
      </c>
    </row>
    <row r="36" spans="1:6" ht="20.25" customHeight="1" thickBot="1" x14ac:dyDescent="0.3">
      <c r="A36" s="4" t="s">
        <v>37</v>
      </c>
      <c r="B36" s="17" t="s">
        <v>38</v>
      </c>
      <c r="C36" s="47">
        <v>5</v>
      </c>
      <c r="D36" s="47">
        <v>2</v>
      </c>
      <c r="E36" s="67">
        <v>2</v>
      </c>
      <c r="F36" s="48">
        <f t="shared" si="2"/>
        <v>1</v>
      </c>
    </row>
    <row r="37" spans="1:6" ht="20.25" customHeight="1" thickBot="1" x14ac:dyDescent="0.3">
      <c r="A37" s="19" t="s">
        <v>39</v>
      </c>
      <c r="B37" s="20" t="s">
        <v>40</v>
      </c>
      <c r="C37" s="50">
        <f>C5+C15+C22+C23+C36</f>
        <v>8768</v>
      </c>
      <c r="D37" s="50">
        <f t="shared" ref="D37:E37" si="8">D5+D15+D22+D23+D36</f>
        <v>10709.7</v>
      </c>
      <c r="E37" s="50">
        <f t="shared" si="8"/>
        <v>10976.849797630539</v>
      </c>
      <c r="F37" s="51">
        <f t="shared" si="2"/>
        <v>1.0249446574255616</v>
      </c>
    </row>
    <row r="38" spans="1:6" ht="20.25" customHeight="1" x14ac:dyDescent="0.25">
      <c r="A38" s="4" t="s">
        <v>41</v>
      </c>
      <c r="B38" s="5" t="s">
        <v>42</v>
      </c>
      <c r="C38" s="34">
        <f>C40+C41+C42</f>
        <v>-8180</v>
      </c>
      <c r="D38" s="34">
        <f t="shared" ref="D38:E38" si="9">D40+D41+D42</f>
        <v>-8929</v>
      </c>
      <c r="E38" s="59">
        <f t="shared" si="9"/>
        <v>-9990</v>
      </c>
      <c r="F38" s="35">
        <f t="shared" si="2"/>
        <v>1.1188262963377757</v>
      </c>
    </row>
    <row r="39" spans="1:6" ht="17.25" customHeight="1" x14ac:dyDescent="0.25">
      <c r="A39" s="18"/>
      <c r="B39" s="7" t="s">
        <v>25</v>
      </c>
      <c r="C39" s="36"/>
      <c r="D39" s="36"/>
      <c r="E39" s="60"/>
      <c r="F39" s="37"/>
    </row>
    <row r="40" spans="1:6" ht="17.25" customHeight="1" x14ac:dyDescent="0.25">
      <c r="A40" s="18"/>
      <c r="B40" s="21" t="s">
        <v>43</v>
      </c>
      <c r="C40" s="52">
        <v>-6774</v>
      </c>
      <c r="D40" s="52">
        <v>-7534</v>
      </c>
      <c r="E40" s="68">
        <v>-8210</v>
      </c>
      <c r="F40" s="53">
        <f t="shared" si="2"/>
        <v>1.0897265728696575</v>
      </c>
    </row>
    <row r="41" spans="1:6" ht="17.25" customHeight="1" x14ac:dyDescent="0.25">
      <c r="A41" s="18"/>
      <c r="B41" s="21" t="s">
        <v>44</v>
      </c>
      <c r="C41" s="52">
        <v>-1151</v>
      </c>
      <c r="D41" s="52">
        <v>-1131</v>
      </c>
      <c r="E41" s="68">
        <v>-1513</v>
      </c>
      <c r="F41" s="53">
        <f t="shared" si="2"/>
        <v>1.3377541998231652</v>
      </c>
    </row>
    <row r="42" spans="1:6" ht="17.25" customHeight="1" thickBot="1" x14ac:dyDescent="0.3">
      <c r="A42" s="13"/>
      <c r="B42" s="22" t="s">
        <v>45</v>
      </c>
      <c r="C42" s="52">
        <v>-255</v>
      </c>
      <c r="D42" s="52">
        <v>-264</v>
      </c>
      <c r="E42" s="68">
        <v>-267</v>
      </c>
      <c r="F42" s="53">
        <f t="shared" si="2"/>
        <v>1.0113636363636365</v>
      </c>
    </row>
    <row r="43" spans="1:6" ht="20.25" customHeight="1" thickBot="1" x14ac:dyDescent="0.3">
      <c r="A43" s="19" t="s">
        <v>46</v>
      </c>
      <c r="B43" s="20" t="s">
        <v>47</v>
      </c>
      <c r="C43" s="50">
        <f>C37+C38</f>
        <v>588</v>
      </c>
      <c r="D43" s="50">
        <f t="shared" ref="D43:E43" si="10">D37+D38</f>
        <v>1780.7000000000007</v>
      </c>
      <c r="E43" s="50">
        <f t="shared" si="10"/>
        <v>986.84979763053889</v>
      </c>
      <c r="F43" s="51">
        <f t="shared" si="2"/>
        <v>0.55419205797188664</v>
      </c>
    </row>
    <row r="44" spans="1:6" ht="20.25" customHeight="1" x14ac:dyDescent="0.25">
      <c r="A44" s="4" t="s">
        <v>48</v>
      </c>
      <c r="B44" s="23" t="s">
        <v>49</v>
      </c>
      <c r="C44" s="54">
        <f>C46+C49+C52</f>
        <v>102</v>
      </c>
      <c r="D44" s="54">
        <f t="shared" ref="D44:E44" si="11">D46+D49+D52</f>
        <v>-1379</v>
      </c>
      <c r="E44" s="59">
        <f t="shared" si="11"/>
        <v>-569</v>
      </c>
      <c r="F44" s="73">
        <f t="shared" si="2"/>
        <v>0.41261783901377808</v>
      </c>
    </row>
    <row r="45" spans="1:6" ht="17.25" customHeight="1" x14ac:dyDescent="0.25">
      <c r="A45" s="6"/>
      <c r="B45" s="24" t="s">
        <v>25</v>
      </c>
      <c r="C45" s="55"/>
      <c r="D45" s="55"/>
      <c r="E45" s="69"/>
      <c r="F45" s="56"/>
    </row>
    <row r="46" spans="1:6" ht="17.25" customHeight="1" x14ac:dyDescent="0.25">
      <c r="A46" s="6"/>
      <c r="B46" s="25" t="s">
        <v>50</v>
      </c>
      <c r="C46" s="57">
        <f>C47+C48</f>
        <v>-1260</v>
      </c>
      <c r="D46" s="57">
        <f t="shared" ref="D46:E46" si="12">D47+D48</f>
        <v>-475</v>
      </c>
      <c r="E46" s="60">
        <f t="shared" si="12"/>
        <v>-1460</v>
      </c>
      <c r="F46" s="58">
        <f t="shared" si="2"/>
        <v>3.0736842105263156</v>
      </c>
    </row>
    <row r="47" spans="1:6" ht="17.25" customHeight="1" x14ac:dyDescent="0.25">
      <c r="A47" s="6"/>
      <c r="B47" s="7" t="s">
        <v>51</v>
      </c>
      <c r="C47" s="36">
        <v>-7310</v>
      </c>
      <c r="D47" s="36">
        <v>-6310</v>
      </c>
      <c r="E47" s="60">
        <v>-8000</v>
      </c>
      <c r="F47" s="37">
        <f t="shared" si="2"/>
        <v>1.2678288431061806</v>
      </c>
    </row>
    <row r="48" spans="1:6" ht="17.25" customHeight="1" x14ac:dyDescent="0.25">
      <c r="A48" s="6"/>
      <c r="B48" s="8" t="s">
        <v>52</v>
      </c>
      <c r="C48" s="38">
        <v>6050</v>
      </c>
      <c r="D48" s="38">
        <v>5835</v>
      </c>
      <c r="E48" s="61">
        <v>6540</v>
      </c>
      <c r="F48" s="39">
        <f t="shared" si="2"/>
        <v>1.1208226221079691</v>
      </c>
    </row>
    <row r="49" spans="1:6" ht="17.25" customHeight="1" x14ac:dyDescent="0.25">
      <c r="A49" s="6"/>
      <c r="B49" s="25" t="s">
        <v>53</v>
      </c>
      <c r="C49" s="57">
        <f>C50+C51</f>
        <v>1690</v>
      </c>
      <c r="D49" s="57">
        <f t="shared" ref="D49:E49" si="13">D50+D51</f>
        <v>-809</v>
      </c>
      <c r="E49" s="70">
        <f t="shared" si="13"/>
        <v>942</v>
      </c>
      <c r="F49" s="74" t="s">
        <v>74</v>
      </c>
    </row>
    <row r="50" spans="1:6" ht="17.25" customHeight="1" x14ac:dyDescent="0.25">
      <c r="A50" s="6"/>
      <c r="B50" s="7" t="s">
        <v>54</v>
      </c>
      <c r="C50" s="36">
        <v>-7765</v>
      </c>
      <c r="D50" s="36">
        <v>-7962</v>
      </c>
      <c r="E50" s="60">
        <v>-7344</v>
      </c>
      <c r="F50" s="37">
        <f t="shared" si="2"/>
        <v>0.92238131122833455</v>
      </c>
    </row>
    <row r="51" spans="1:6" ht="17.25" customHeight="1" x14ac:dyDescent="0.25">
      <c r="A51" s="6"/>
      <c r="B51" s="8" t="s">
        <v>55</v>
      </c>
      <c r="C51" s="38">
        <v>9455</v>
      </c>
      <c r="D51" s="38">
        <v>7153</v>
      </c>
      <c r="E51" s="61">
        <v>8286</v>
      </c>
      <c r="F51" s="39">
        <f t="shared" si="2"/>
        <v>1.1583950789878372</v>
      </c>
    </row>
    <row r="52" spans="1:6" ht="17.25" customHeight="1" x14ac:dyDescent="0.25">
      <c r="A52" s="6"/>
      <c r="B52" s="25" t="s">
        <v>56</v>
      </c>
      <c r="C52" s="57">
        <f>C53+C54</f>
        <v>-328</v>
      </c>
      <c r="D52" s="57">
        <f t="shared" ref="D52:E52" si="14">D53+D54</f>
        <v>-95</v>
      </c>
      <c r="E52" s="70">
        <f t="shared" si="14"/>
        <v>-51</v>
      </c>
      <c r="F52" s="58">
        <f t="shared" si="2"/>
        <v>0.5368421052631579</v>
      </c>
    </row>
    <row r="53" spans="1:6" ht="17.25" customHeight="1" x14ac:dyDescent="0.25">
      <c r="A53" s="6"/>
      <c r="B53" s="7" t="s">
        <v>57</v>
      </c>
      <c r="C53" s="36">
        <v>-328</v>
      </c>
      <c r="D53" s="36">
        <v>-95</v>
      </c>
      <c r="E53" s="60">
        <v>-51</v>
      </c>
      <c r="F53" s="37">
        <f t="shared" si="2"/>
        <v>0.5368421052631579</v>
      </c>
    </row>
    <row r="54" spans="1:6" ht="17.25" customHeight="1" thickBot="1" x14ac:dyDescent="0.3">
      <c r="A54" s="11"/>
      <c r="B54" s="8" t="s">
        <v>58</v>
      </c>
      <c r="C54" s="36">
        <v>0</v>
      </c>
      <c r="D54" s="36">
        <v>0</v>
      </c>
      <c r="E54" s="60">
        <v>0</v>
      </c>
      <c r="F54" s="26" t="s">
        <v>73</v>
      </c>
    </row>
    <row r="55" spans="1:6" ht="20.25" customHeight="1" thickBot="1" x14ac:dyDescent="0.3">
      <c r="A55" s="15" t="s">
        <v>59</v>
      </c>
      <c r="B55" s="16" t="s">
        <v>60</v>
      </c>
      <c r="C55" s="46">
        <f>C43+C44</f>
        <v>690</v>
      </c>
      <c r="D55" s="46">
        <f t="shared" ref="D55:E55" si="15">D43+D44</f>
        <v>401.70000000000073</v>
      </c>
      <c r="E55" s="66">
        <f t="shared" si="15"/>
        <v>417.84979763053889</v>
      </c>
      <c r="F55" s="72">
        <f t="shared" si="2"/>
        <v>1.0402036286545635</v>
      </c>
    </row>
    <row r="56" spans="1:6" ht="20.25" customHeight="1" thickBot="1" x14ac:dyDescent="0.3">
      <c r="A56" s="15" t="s">
        <v>61</v>
      </c>
      <c r="B56" s="16" t="s">
        <v>62</v>
      </c>
      <c r="C56" s="46">
        <v>-207</v>
      </c>
      <c r="D56" s="46">
        <v>-120</v>
      </c>
      <c r="E56" s="66">
        <v>-125</v>
      </c>
      <c r="F56" s="72">
        <f t="shared" si="2"/>
        <v>1.0416666666666667</v>
      </c>
    </row>
    <row r="57" spans="1:6" ht="20.25" customHeight="1" thickBot="1" x14ac:dyDescent="0.3">
      <c r="A57" s="19" t="s">
        <v>63</v>
      </c>
      <c r="B57" s="20" t="s">
        <v>64</v>
      </c>
      <c r="C57" s="50">
        <f>C55+C56</f>
        <v>483</v>
      </c>
      <c r="D57" s="50">
        <f t="shared" ref="D57:E57" si="16">D55+D56</f>
        <v>281.70000000000073</v>
      </c>
      <c r="E57" s="50">
        <f t="shared" si="16"/>
        <v>292.84979763053889</v>
      </c>
      <c r="F57" s="51">
        <f t="shared" si="2"/>
        <v>1.0395803962745407</v>
      </c>
    </row>
  </sheetData>
  <mergeCells count="2">
    <mergeCell ref="A3:A4"/>
    <mergeCell ref="B3:B4"/>
  </mergeCells>
  <printOptions horizontalCentered="1"/>
  <pageMargins left="0.39370078740157483" right="0.39370078740157483" top="0.59055118110236227" bottom="0.39370078740157483" header="0.39370078740157483" footer="0.19685039370078741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priloha_3</vt:lpstr>
    </vt:vector>
  </TitlesOfParts>
  <Company>EXIMBANKA 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Horský</dc:creator>
  <cp:lastModifiedBy>Roman Horský</cp:lastModifiedBy>
  <cp:lastPrinted>2015-08-13T13:49:32Z</cp:lastPrinted>
  <dcterms:created xsi:type="dcterms:W3CDTF">2015-08-13T13:19:17Z</dcterms:created>
  <dcterms:modified xsi:type="dcterms:W3CDTF">2015-08-13T13:49:33Z</dcterms:modified>
</cp:coreProperties>
</file>