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priloha_2" sheetId="1" r:id="rId1"/>
  </sheets>
  <calcPr calcId="145621"/>
</workbook>
</file>

<file path=xl/calcChain.xml><?xml version="1.0" encoding="utf-8"?>
<calcChain xmlns="http://schemas.openxmlformats.org/spreadsheetml/2006/main">
  <c r="F8" i="1" l="1"/>
  <c r="F10" i="1"/>
  <c r="F11" i="1"/>
  <c r="F12" i="1"/>
  <c r="F14" i="1"/>
  <c r="F15" i="1"/>
  <c r="F17" i="1"/>
  <c r="F18" i="1"/>
  <c r="F19" i="1"/>
  <c r="F20" i="1"/>
  <c r="F21" i="1"/>
  <c r="F24" i="1"/>
  <c r="F25" i="1"/>
  <c r="F26" i="1"/>
  <c r="F28" i="1"/>
  <c r="F29" i="1"/>
  <c r="F5" i="1"/>
  <c r="D29" i="1"/>
  <c r="E29" i="1"/>
  <c r="C29" i="1"/>
  <c r="D21" i="1"/>
  <c r="E21" i="1"/>
  <c r="C21" i="1"/>
  <c r="D12" i="1"/>
  <c r="E12" i="1"/>
  <c r="C12" i="1"/>
  <c r="D5" i="1"/>
  <c r="E5" i="1"/>
  <c r="C5" i="1"/>
</calcChain>
</file>

<file path=xl/sharedStrings.xml><?xml version="1.0" encoding="utf-8"?>
<sst xmlns="http://schemas.openxmlformats.org/spreadsheetml/2006/main" count="52" uniqueCount="44">
  <si>
    <t>Rozpočet pasív k 31.12.2016</t>
  </si>
  <si>
    <t>Č.r.</t>
  </si>
  <si>
    <t>PASÍVA (v tis. EUR)</t>
  </si>
  <si>
    <t>1.</t>
  </si>
  <si>
    <t xml:space="preserve">Záväzky voči bankám </t>
  </si>
  <si>
    <t>z toho:</t>
  </si>
  <si>
    <t>- z úverov prijatých od emisných bánk</t>
  </si>
  <si>
    <t>- z prijatých úverov od bánk</t>
  </si>
  <si>
    <t>- ostatné záväzky voči bankám</t>
  </si>
  <si>
    <t>2.</t>
  </si>
  <si>
    <t>Záväzky voči klientom</t>
  </si>
  <si>
    <t>3.</t>
  </si>
  <si>
    <t>Záväzky z poistenia a zaistenia</t>
  </si>
  <si>
    <t>4.</t>
  </si>
  <si>
    <t xml:space="preserve">Fondy tvorené v rámci vlastných zdrojov financovania </t>
  </si>
  <si>
    <t>- rezervný fond</t>
  </si>
  <si>
    <t xml:space="preserve">- fond na financovanie vývozných úverov </t>
  </si>
  <si>
    <t xml:space="preserve">- fond na financovanie dovozných úverov </t>
  </si>
  <si>
    <t>- fond na záruky</t>
  </si>
  <si>
    <t>- fond na krytie obchodovateľných rizík</t>
  </si>
  <si>
    <t>- fond na krytie neobchodovateľných rizík</t>
  </si>
  <si>
    <t>5.</t>
  </si>
  <si>
    <t>Základné imanie</t>
  </si>
  <si>
    <t>6.</t>
  </si>
  <si>
    <t>Rezervy</t>
  </si>
  <si>
    <t xml:space="preserve">- rezervy z bankových činností </t>
  </si>
  <si>
    <t xml:space="preserve">- technické rezervy na poistenie </t>
  </si>
  <si>
    <t>- rezervy z prevádzkovej činnosti</t>
  </si>
  <si>
    <t>7.</t>
  </si>
  <si>
    <t xml:space="preserve">Ostatné pasíva </t>
  </si>
  <si>
    <t>8.</t>
  </si>
  <si>
    <t>Nerozdelený zisk / strata z minulých rokov</t>
  </si>
  <si>
    <t>9.</t>
  </si>
  <si>
    <t>Výsledok hospodárenia bežného roka</t>
  </si>
  <si>
    <t>10.</t>
  </si>
  <si>
    <t>PASÍVA CELKOM</t>
  </si>
  <si>
    <t>Príloha č. 2</t>
  </si>
  <si>
    <t>Rozpočet</t>
  </si>
  <si>
    <t>Očak. skut.</t>
  </si>
  <si>
    <t>Index</t>
  </si>
  <si>
    <t>k 31.12.2015</t>
  </si>
  <si>
    <t>k 31.12.2016</t>
  </si>
  <si>
    <t>rozpočet 2016 / očak.skut. 2015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</si>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</sst>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S_k_-;\-* #,##0.00\ _S_k_-;_-* &quot;-&quot;??\ _S_k_-;_-@_-"/>
    <numFmt numFmtId="165" formatCode="0."/>
    <numFmt numFmtId="166" formatCode="0.0%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3" fontId="1" fillId="0" borderId="0"/>
    <xf numFmtId="164" fontId="1" fillId="0" borderId="0" applyFont="0" applyFill="0" applyBorder="0" applyAlignment="0" applyProtection="0"/>
    <xf numFmtId="3" fontId="1" fillId="0" borderId="0"/>
  </cellStyleXfs>
  <cellXfs count="57">
    <xf numFmtId="0" fontId="0" fillId="0" borderId="0" xfId="0"/>
    <xf numFmtId="3" fontId="4" fillId="0" borderId="0" xfId="1" applyFont="1" applyBorder="1" applyAlignment="1">
      <alignment vertical="top"/>
    </xf>
    <xf numFmtId="3" fontId="3" fillId="2" borderId="4" xfId="1" applyFont="1" applyFill="1" applyBorder="1"/>
    <xf numFmtId="3" fontId="5" fillId="2" borderId="3" xfId="1" applyFont="1" applyFill="1" applyBorder="1"/>
    <xf numFmtId="49" fontId="6" fillId="2" borderId="8" xfId="1" applyNumberFormat="1" applyFont="1" applyFill="1" applyBorder="1" applyAlignment="1">
      <alignment horizontal="centerContinuous" vertical="center" wrapText="1"/>
    </xf>
    <xf numFmtId="49" fontId="5" fillId="0" borderId="4" xfId="1" applyNumberFormat="1" applyFont="1" applyBorder="1" applyAlignment="1">
      <alignment horizontal="left" vertical="center" wrapText="1"/>
    </xf>
    <xf numFmtId="49" fontId="3" fillId="0" borderId="2" xfId="1" applyNumberFormat="1" applyFont="1" applyBorder="1" applyAlignment="1">
      <alignment horizontal="left" vertical="center" wrapText="1"/>
    </xf>
    <xf numFmtId="49" fontId="3" fillId="0" borderId="6" xfId="1" applyNumberFormat="1" applyFont="1" applyBorder="1" applyAlignment="1">
      <alignment horizontal="left" vertical="center" wrapText="1"/>
    </xf>
    <xf numFmtId="49" fontId="3" fillId="0" borderId="5" xfId="1" applyNumberFormat="1" applyFont="1" applyBorder="1" applyAlignment="1">
      <alignment horizontal="left" vertical="center" wrapText="1"/>
    </xf>
    <xf numFmtId="49" fontId="3" fillId="0" borderId="3" xfId="1" applyNumberFormat="1" applyFont="1" applyBorder="1" applyAlignment="1">
      <alignment horizontal="left" vertical="center" wrapText="1"/>
    </xf>
    <xf numFmtId="49" fontId="5" fillId="0" borderId="1" xfId="1" applyNumberFormat="1" applyFont="1" applyBorder="1" applyAlignment="1">
      <alignment horizontal="left" vertical="center" wrapText="1"/>
    </xf>
    <xf numFmtId="3" fontId="5" fillId="0" borderId="0" xfId="1" applyFont="1" applyFill="1" applyBorder="1" applyAlignment="1">
      <alignment vertical="center"/>
    </xf>
    <xf numFmtId="3" fontId="7" fillId="0" borderId="0" xfId="1" applyFont="1" applyFill="1" applyBorder="1" applyAlignment="1">
      <alignment vertical="center"/>
    </xf>
    <xf numFmtId="3" fontId="3" fillId="2" borderId="7" xfId="1" applyFont="1" applyFill="1" applyBorder="1" applyAlignment="1">
      <alignment horizontal="centerContinuous"/>
    </xf>
    <xf numFmtId="165" fontId="5" fillId="0" borderId="7" xfId="2" applyNumberFormat="1" applyFont="1" applyBorder="1" applyAlignment="1">
      <alignment horizontal="center" vertical="center" wrapText="1"/>
    </xf>
    <xf numFmtId="165" fontId="3" fillId="0" borderId="9" xfId="2" applyNumberFormat="1" applyFont="1" applyBorder="1" applyAlignment="1">
      <alignment horizontal="center" vertical="center" wrapText="1"/>
    </xf>
    <xf numFmtId="165" fontId="3" fillId="0" borderId="9" xfId="1" applyNumberFormat="1" applyFont="1" applyBorder="1" applyAlignment="1">
      <alignment horizontal="center" vertical="center" wrapText="1"/>
    </xf>
    <xf numFmtId="165" fontId="3" fillId="0" borderId="8" xfId="1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5" fillId="0" borderId="3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left" vertical="center" wrapText="1"/>
    </xf>
    <xf numFmtId="165" fontId="5" fillId="0" borderId="7" xfId="1" applyNumberFormat="1" applyFont="1" applyBorder="1" applyAlignment="1">
      <alignment horizontal="center" vertical="center" wrapText="1"/>
    </xf>
    <xf numFmtId="165" fontId="5" fillId="0" borderId="10" xfId="1" applyNumberFormat="1" applyFont="1" applyBorder="1" applyAlignment="1">
      <alignment horizontal="center" vertical="center" wrapText="1"/>
    </xf>
    <xf numFmtId="165" fontId="5" fillId="3" borderId="3" xfId="1" applyNumberFormat="1" applyFont="1" applyFill="1" applyBorder="1" applyAlignment="1">
      <alignment horizontal="center" vertical="center" wrapText="1"/>
    </xf>
    <xf numFmtId="49" fontId="5" fillId="3" borderId="3" xfId="1" applyNumberFormat="1" applyFont="1" applyFill="1" applyBorder="1" applyAlignment="1">
      <alignment horizontal="left" vertical="center" wrapText="1"/>
    </xf>
    <xf numFmtId="3" fontId="2" fillId="0" borderId="0" xfId="1" applyFont="1" applyFill="1" applyAlignment="1">
      <alignment horizontal="right"/>
    </xf>
    <xf numFmtId="3" fontId="5" fillId="2" borderId="4" xfId="1" applyFont="1" applyFill="1" applyBorder="1" applyAlignment="1">
      <alignment horizontal="center"/>
    </xf>
    <xf numFmtId="14" fontId="5" fillId="2" borderId="3" xfId="1" applyNumberFormat="1" applyFont="1" applyFill="1" applyBorder="1" applyAlignment="1">
      <alignment horizontal="center"/>
    </xf>
    <xf numFmtId="14" fontId="5" fillId="2" borderId="3" xfId="1" applyNumberFormat="1" applyFont="1" applyFill="1" applyBorder="1" applyAlignment="1">
      <alignment horizontal="center" vertical="justify"/>
    </xf>
    <xf numFmtId="3" fontId="5" fillId="0" borderId="0" xfId="1" applyNumberFormat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horizontal="right" vertical="center" wrapText="1"/>
    </xf>
    <xf numFmtId="3" fontId="5" fillId="0" borderId="4" xfId="1" applyNumberFormat="1" applyFont="1" applyFill="1" applyBorder="1" applyAlignment="1">
      <alignment horizontal="right" vertical="center" wrapText="1"/>
    </xf>
    <xf numFmtId="3" fontId="5" fillId="4" borderId="4" xfId="1" applyNumberFormat="1" applyFont="1" applyFill="1" applyBorder="1" applyAlignment="1">
      <alignment horizontal="right" vertical="center" wrapText="1"/>
    </xf>
    <xf numFmtId="166" fontId="5" fillId="0" borderId="4" xfId="1" applyNumberFormat="1" applyFont="1" applyFill="1" applyBorder="1" applyAlignment="1">
      <alignment horizontal="right" vertical="center" wrapText="1"/>
    </xf>
    <xf numFmtId="3" fontId="5" fillId="0" borderId="2" xfId="1" applyNumberFormat="1" applyFont="1" applyFill="1" applyBorder="1" applyAlignment="1">
      <alignment horizontal="right" vertical="center" wrapText="1"/>
    </xf>
    <xf numFmtId="3" fontId="5" fillId="4" borderId="2" xfId="1" applyNumberFormat="1" applyFont="1" applyFill="1" applyBorder="1" applyAlignment="1">
      <alignment horizontal="right" vertical="center" wrapText="1"/>
    </xf>
    <xf numFmtId="166" fontId="5" fillId="0" borderId="2" xfId="1" applyNumberFormat="1" applyFont="1" applyFill="1" applyBorder="1" applyAlignment="1">
      <alignment horizontal="right" vertical="center" wrapText="1"/>
    </xf>
    <xf numFmtId="3" fontId="3" fillId="0" borderId="6" xfId="1" applyNumberFormat="1" applyFont="1" applyFill="1" applyBorder="1" applyAlignment="1">
      <alignment horizontal="right" vertical="center" wrapText="1"/>
    </xf>
    <xf numFmtId="3" fontId="3" fillId="4" borderId="6" xfId="1" applyNumberFormat="1" applyFont="1" applyFill="1" applyBorder="1" applyAlignment="1">
      <alignment horizontal="right" vertical="center" wrapText="1"/>
    </xf>
    <xf numFmtId="166" fontId="3" fillId="0" borderId="6" xfId="1" applyNumberFormat="1" applyFont="1" applyFill="1" applyBorder="1" applyAlignment="1">
      <alignment horizontal="right" vertical="center" wrapText="1"/>
    </xf>
    <xf numFmtId="3" fontId="3" fillId="4" borderId="5" xfId="1" applyNumberFormat="1" applyFont="1" applyFill="1" applyBorder="1" applyAlignment="1">
      <alignment horizontal="right" vertical="center" wrapText="1"/>
    </xf>
    <xf numFmtId="166" fontId="3" fillId="0" borderId="5" xfId="1" applyNumberFormat="1" applyFont="1" applyFill="1" applyBorder="1" applyAlignment="1">
      <alignment horizontal="right" vertical="center" wrapText="1"/>
    </xf>
    <xf numFmtId="3" fontId="3" fillId="4" borderId="2" xfId="1" applyNumberFormat="1" applyFont="1" applyFill="1" applyBorder="1" applyAlignment="1">
      <alignment horizontal="right" vertical="center" wrapText="1"/>
    </xf>
    <xf numFmtId="166" fontId="3" fillId="0" borderId="2" xfId="1" applyNumberFormat="1" applyFont="1" applyFill="1" applyBorder="1" applyAlignment="1">
      <alignment horizontal="right" vertical="center" wrapText="1"/>
    </xf>
    <xf numFmtId="3" fontId="3" fillId="0" borderId="2" xfId="1" applyNumberFormat="1" applyFont="1" applyFill="1" applyBorder="1" applyAlignment="1">
      <alignment horizontal="right" vertical="center" wrapText="1"/>
    </xf>
    <xf numFmtId="3" fontId="3" fillId="0" borderId="5" xfId="1" applyNumberFormat="1" applyFont="1" applyFill="1" applyBorder="1" applyAlignment="1">
      <alignment horizontal="right" vertical="center" wrapText="1"/>
    </xf>
    <xf numFmtId="166" fontId="3" fillId="0" borderId="6" xfId="1" applyNumberFormat="1" applyFont="1" applyFill="1" applyBorder="1" applyAlignment="1">
      <alignment horizontal="center" vertical="center" wrapText="1"/>
    </xf>
    <xf numFmtId="3" fontId="3" fillId="0" borderId="3" xfId="1" applyNumberFormat="1" applyFont="1" applyFill="1" applyBorder="1" applyAlignment="1">
      <alignment horizontal="right" vertical="center" wrapText="1"/>
    </xf>
    <xf numFmtId="3" fontId="3" fillId="4" borderId="3" xfId="1" applyNumberFormat="1" applyFont="1" applyFill="1" applyBorder="1" applyAlignment="1">
      <alignment horizontal="right" vertical="center" wrapText="1"/>
    </xf>
    <xf numFmtId="166" fontId="3" fillId="0" borderId="3" xfId="1" applyNumberFormat="1" applyFont="1" applyFill="1" applyBorder="1" applyAlignment="1">
      <alignment horizontal="right" vertical="center" wrapText="1"/>
    </xf>
    <xf numFmtId="166" fontId="3" fillId="0" borderId="3" xfId="1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right" vertical="center" wrapText="1"/>
    </xf>
    <xf numFmtId="3" fontId="5" fillId="4" borderId="1" xfId="1" applyNumberFormat="1" applyFont="1" applyFill="1" applyBorder="1" applyAlignment="1">
      <alignment horizontal="right" vertical="center" wrapText="1"/>
    </xf>
    <xf numFmtId="166" fontId="5" fillId="0" borderId="1" xfId="1" applyNumberFormat="1" applyFont="1" applyFill="1" applyBorder="1" applyAlignment="1">
      <alignment horizontal="right" vertical="center" wrapText="1"/>
    </xf>
    <xf numFmtId="3" fontId="5" fillId="3" borderId="1" xfId="1" applyFont="1" applyFill="1" applyBorder="1" applyAlignment="1">
      <alignment vertical="center"/>
    </xf>
    <xf numFmtId="166" fontId="5" fillId="3" borderId="1" xfId="1" applyNumberFormat="1" applyFont="1" applyFill="1" applyBorder="1" applyAlignment="1">
      <alignment vertical="center"/>
    </xf>
    <xf numFmtId="166" fontId="5" fillId="0" borderId="1" xfId="1" applyNumberFormat="1" applyFont="1" applyFill="1" applyBorder="1" applyAlignment="1">
      <alignment horizontal="center" vertical="center" wrapText="1"/>
    </xf>
  </cellXfs>
  <cellStyles count="4">
    <cellStyle name="Čiarka 2" xfId="2"/>
    <cellStyle name="Normálna" xfId="0" builtinId="0"/>
    <cellStyle name="Normálna 2" xfId="1"/>
    <cellStyle name="normální_List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workbookViewId="0"/>
  </sheetViews>
  <sheetFormatPr defaultRowHeight="15" x14ac:dyDescent="0.25"/>
  <cols>
    <col min="1" max="1" width="4.28515625" customWidth="1"/>
    <col min="2" max="2" width="61.5703125" customWidth="1"/>
    <col min="3" max="5" width="11.7109375" customWidth="1"/>
    <col min="6" max="6" width="14.7109375" bestFit="1" customWidth="1"/>
  </cols>
  <sheetData>
    <row r="1" spans="1:6" ht="15.75" x14ac:dyDescent="0.25">
      <c r="A1" s="12"/>
      <c r="B1" s="11"/>
      <c r="C1" s="29"/>
      <c r="D1" s="30"/>
      <c r="E1" s="30"/>
      <c r="F1" s="25" t="s">
        <v>36</v>
      </c>
    </row>
    <row r="2" spans="1:6" ht="18.75" thickBot="1" x14ac:dyDescent="0.3">
      <c r="A2" s="1" t="s">
        <v>0</v>
      </c>
      <c r="B2" s="11"/>
      <c r="C2" s="29"/>
      <c r="D2" s="30"/>
      <c r="E2" s="30"/>
      <c r="F2" s="30"/>
    </row>
    <row r="3" spans="1:6" x14ac:dyDescent="0.25">
      <c r="A3" s="2"/>
      <c r="B3" s="13"/>
      <c r="C3" s="26" t="s">
        <v>37</v>
      </c>
      <c r="D3" s="26" t="s">
        <v>38</v>
      </c>
      <c r="E3" s="26" t="s">
        <v>37</v>
      </c>
      <c r="F3" s="26" t="s">
        <v>39</v>
      </c>
    </row>
    <row r="4" spans="1:6" ht="26.25" thickBot="1" x14ac:dyDescent="0.3">
      <c r="A4" s="3" t="s">
        <v>1</v>
      </c>
      <c r="B4" s="4" t="s">
        <v>2</v>
      </c>
      <c r="C4" s="27" t="s">
        <v>40</v>
      </c>
      <c r="D4" s="27" t="s">
        <v>40</v>
      </c>
      <c r="E4" s="27" t="s">
        <v>41</v>
      </c>
      <c r="F4" s="28" t="s">
        <v>42</v>
      </c>
    </row>
    <row r="5" spans="1:6" ht="20.25" customHeight="1" x14ac:dyDescent="0.25">
      <c r="A5" s="14" t="s">
        <v>3</v>
      </c>
      <c r="B5" s="5" t="s">
        <v>4</v>
      </c>
      <c r="C5" s="31">
        <f>C7+C8+C9</f>
        <v>24550</v>
      </c>
      <c r="D5" s="31">
        <f t="shared" ref="D5:E5" si="0">D7+D8+D9</f>
        <v>20000</v>
      </c>
      <c r="E5" s="32">
        <f t="shared" si="0"/>
        <v>20000</v>
      </c>
      <c r="F5" s="33">
        <f>E5/D5</f>
        <v>1</v>
      </c>
    </row>
    <row r="6" spans="1:6" ht="17.25" customHeight="1" x14ac:dyDescent="0.25">
      <c r="A6" s="15"/>
      <c r="B6" s="6" t="s">
        <v>5</v>
      </c>
      <c r="C6" s="44"/>
      <c r="D6" s="44"/>
      <c r="E6" s="42"/>
      <c r="F6" s="43"/>
    </row>
    <row r="7" spans="1:6" ht="17.25" customHeight="1" x14ac:dyDescent="0.25">
      <c r="A7" s="16"/>
      <c r="B7" s="7" t="s">
        <v>6</v>
      </c>
      <c r="C7" s="37">
        <v>0</v>
      </c>
      <c r="D7" s="37">
        <v>0</v>
      </c>
      <c r="E7" s="38">
        <v>0</v>
      </c>
      <c r="F7" s="46" t="s">
        <v>43</v>
      </c>
    </row>
    <row r="8" spans="1:6" ht="17.25" customHeight="1" x14ac:dyDescent="0.25">
      <c r="A8" s="16"/>
      <c r="B8" s="8" t="s">
        <v>7</v>
      </c>
      <c r="C8" s="45">
        <v>24550</v>
      </c>
      <c r="D8" s="45">
        <v>20000</v>
      </c>
      <c r="E8" s="40">
        <v>20000</v>
      </c>
      <c r="F8" s="41">
        <f t="shared" ref="F8:F29" si="1">E8/D8</f>
        <v>1</v>
      </c>
    </row>
    <row r="9" spans="1:6" ht="17.25" customHeight="1" thickBot="1" x14ac:dyDescent="0.3">
      <c r="A9" s="17"/>
      <c r="B9" s="9" t="s">
        <v>8</v>
      </c>
      <c r="C9" s="47">
        <v>0</v>
      </c>
      <c r="D9" s="47">
        <v>0</v>
      </c>
      <c r="E9" s="48">
        <v>0</v>
      </c>
      <c r="F9" s="50" t="s">
        <v>43</v>
      </c>
    </row>
    <row r="10" spans="1:6" ht="20.25" customHeight="1" thickBot="1" x14ac:dyDescent="0.3">
      <c r="A10" s="22" t="s">
        <v>9</v>
      </c>
      <c r="B10" s="10" t="s">
        <v>10</v>
      </c>
      <c r="C10" s="51">
        <v>47000</v>
      </c>
      <c r="D10" s="51">
        <v>47000</v>
      </c>
      <c r="E10" s="52">
        <v>37000</v>
      </c>
      <c r="F10" s="53">
        <f t="shared" si="1"/>
        <v>0.78723404255319152</v>
      </c>
    </row>
    <row r="11" spans="1:6" ht="20.25" customHeight="1" thickBot="1" x14ac:dyDescent="0.3">
      <c r="A11" s="19" t="s">
        <v>11</v>
      </c>
      <c r="B11" s="20" t="s">
        <v>12</v>
      </c>
      <c r="C11" s="34">
        <v>920</v>
      </c>
      <c r="D11" s="34">
        <v>300</v>
      </c>
      <c r="E11" s="35">
        <v>295</v>
      </c>
      <c r="F11" s="36">
        <f t="shared" si="1"/>
        <v>0.98333333333333328</v>
      </c>
    </row>
    <row r="12" spans="1:6" ht="20.25" customHeight="1" x14ac:dyDescent="0.25">
      <c r="A12" s="21" t="s">
        <v>13</v>
      </c>
      <c r="B12" s="5" t="s">
        <v>14</v>
      </c>
      <c r="C12" s="31">
        <f>C14+C15+C16+C17+C18+C19</f>
        <v>191901</v>
      </c>
      <c r="D12" s="31">
        <f t="shared" ref="D12:E12" si="2">D14+D15+D16+D17+D18+D19</f>
        <v>191842</v>
      </c>
      <c r="E12" s="32">
        <f t="shared" si="2"/>
        <v>191924</v>
      </c>
      <c r="F12" s="33">
        <f t="shared" si="1"/>
        <v>1.0004274350767819</v>
      </c>
    </row>
    <row r="13" spans="1:6" ht="17.25" customHeight="1" x14ac:dyDescent="0.25">
      <c r="A13" s="16"/>
      <c r="B13" s="6" t="s">
        <v>5</v>
      </c>
      <c r="C13" s="44"/>
      <c r="D13" s="44"/>
      <c r="E13" s="42"/>
      <c r="F13" s="43"/>
    </row>
    <row r="14" spans="1:6" ht="17.25" customHeight="1" x14ac:dyDescent="0.25">
      <c r="A14" s="16"/>
      <c r="B14" s="7" t="s">
        <v>15</v>
      </c>
      <c r="C14" s="37">
        <v>456</v>
      </c>
      <c r="D14" s="37">
        <v>397</v>
      </c>
      <c r="E14" s="38">
        <v>479</v>
      </c>
      <c r="F14" s="39">
        <f t="shared" si="1"/>
        <v>1.2065491183879093</v>
      </c>
    </row>
    <row r="15" spans="1:6" ht="17.25" customHeight="1" x14ac:dyDescent="0.25">
      <c r="A15" s="16"/>
      <c r="B15" s="8" t="s">
        <v>16</v>
      </c>
      <c r="C15" s="37">
        <v>11033</v>
      </c>
      <c r="D15" s="37">
        <v>11033</v>
      </c>
      <c r="E15" s="38">
        <v>11033</v>
      </c>
      <c r="F15" s="39">
        <f t="shared" si="1"/>
        <v>1</v>
      </c>
    </row>
    <row r="16" spans="1:6" ht="17.25" customHeight="1" x14ac:dyDescent="0.25">
      <c r="A16" s="16"/>
      <c r="B16" s="8" t="s">
        <v>17</v>
      </c>
      <c r="C16" s="37">
        <v>0</v>
      </c>
      <c r="D16" s="37">
        <v>0</v>
      </c>
      <c r="E16" s="38">
        <v>0</v>
      </c>
      <c r="F16" s="46" t="s">
        <v>43</v>
      </c>
    </row>
    <row r="17" spans="1:6" ht="17.25" customHeight="1" x14ac:dyDescent="0.25">
      <c r="A17" s="16"/>
      <c r="B17" s="7" t="s">
        <v>18</v>
      </c>
      <c r="C17" s="37">
        <v>53251</v>
      </c>
      <c r="D17" s="37">
        <v>53251</v>
      </c>
      <c r="E17" s="38">
        <v>53251</v>
      </c>
      <c r="F17" s="39">
        <f t="shared" si="1"/>
        <v>1</v>
      </c>
    </row>
    <row r="18" spans="1:6" ht="17.25" customHeight="1" x14ac:dyDescent="0.25">
      <c r="A18" s="16"/>
      <c r="B18" s="8" t="s">
        <v>19</v>
      </c>
      <c r="C18" s="37">
        <v>22520</v>
      </c>
      <c r="D18" s="37">
        <v>22520</v>
      </c>
      <c r="E18" s="38">
        <v>22520</v>
      </c>
      <c r="F18" s="39">
        <f t="shared" si="1"/>
        <v>1</v>
      </c>
    </row>
    <row r="19" spans="1:6" ht="17.25" customHeight="1" thickBot="1" x14ac:dyDescent="0.3">
      <c r="A19" s="16"/>
      <c r="B19" s="8" t="s">
        <v>20</v>
      </c>
      <c r="C19" s="37">
        <v>104641</v>
      </c>
      <c r="D19" s="37">
        <v>104641</v>
      </c>
      <c r="E19" s="38">
        <v>104641</v>
      </c>
      <c r="F19" s="39">
        <f t="shared" si="1"/>
        <v>1</v>
      </c>
    </row>
    <row r="20" spans="1:6" ht="20.25" customHeight="1" thickBot="1" x14ac:dyDescent="0.3">
      <c r="A20" s="22" t="s">
        <v>21</v>
      </c>
      <c r="B20" s="10" t="s">
        <v>22</v>
      </c>
      <c r="C20" s="51">
        <v>100000</v>
      </c>
      <c r="D20" s="51">
        <v>100000</v>
      </c>
      <c r="E20" s="52">
        <v>100000</v>
      </c>
      <c r="F20" s="53">
        <f t="shared" si="1"/>
        <v>1</v>
      </c>
    </row>
    <row r="21" spans="1:6" ht="20.25" customHeight="1" x14ac:dyDescent="0.25">
      <c r="A21" s="21" t="s">
        <v>23</v>
      </c>
      <c r="B21" s="5" t="s">
        <v>24</v>
      </c>
      <c r="C21" s="31">
        <f>C23+C24+C25</f>
        <v>34879</v>
      </c>
      <c r="D21" s="31">
        <f t="shared" ref="D21:E21" si="3">D23+D24+D25</f>
        <v>37408</v>
      </c>
      <c r="E21" s="32">
        <f t="shared" si="3"/>
        <v>39026</v>
      </c>
      <c r="F21" s="33">
        <f t="shared" si="1"/>
        <v>1.0432527801539777</v>
      </c>
    </row>
    <row r="22" spans="1:6" ht="17.25" customHeight="1" x14ac:dyDescent="0.25">
      <c r="A22" s="16"/>
      <c r="B22" s="6" t="s">
        <v>5</v>
      </c>
      <c r="C22" s="44"/>
      <c r="D22" s="44"/>
      <c r="E22" s="42"/>
      <c r="F22" s="43"/>
    </row>
    <row r="23" spans="1:6" ht="17.25" customHeight="1" x14ac:dyDescent="0.25">
      <c r="A23" s="16"/>
      <c r="B23" s="7" t="s">
        <v>25</v>
      </c>
      <c r="C23" s="37">
        <v>1740</v>
      </c>
      <c r="D23" s="37">
        <v>0</v>
      </c>
      <c r="E23" s="38">
        <v>0</v>
      </c>
      <c r="F23" s="46" t="s">
        <v>43</v>
      </c>
    </row>
    <row r="24" spans="1:6" ht="17.25" customHeight="1" x14ac:dyDescent="0.25">
      <c r="A24" s="16"/>
      <c r="B24" s="8" t="s">
        <v>26</v>
      </c>
      <c r="C24" s="45">
        <v>32559</v>
      </c>
      <c r="D24" s="45">
        <v>37030</v>
      </c>
      <c r="E24" s="40">
        <v>38597</v>
      </c>
      <c r="F24" s="41">
        <f t="shared" si="1"/>
        <v>1.0423170402376452</v>
      </c>
    </row>
    <row r="25" spans="1:6" ht="17.25" customHeight="1" thickBot="1" x14ac:dyDescent="0.3">
      <c r="A25" s="17"/>
      <c r="B25" s="9" t="s">
        <v>27</v>
      </c>
      <c r="C25" s="47">
        <v>580</v>
      </c>
      <c r="D25" s="47">
        <v>378</v>
      </c>
      <c r="E25" s="48">
        <v>429</v>
      </c>
      <c r="F25" s="49">
        <f t="shared" si="1"/>
        <v>1.1349206349206349</v>
      </c>
    </row>
    <row r="26" spans="1:6" ht="20.25" customHeight="1" thickBot="1" x14ac:dyDescent="0.3">
      <c r="A26" s="18" t="s">
        <v>28</v>
      </c>
      <c r="B26" s="10" t="s">
        <v>29</v>
      </c>
      <c r="C26" s="51">
        <v>5567</v>
      </c>
      <c r="D26" s="51">
        <v>6668</v>
      </c>
      <c r="E26" s="52">
        <v>5862</v>
      </c>
      <c r="F26" s="53">
        <f t="shared" si="1"/>
        <v>0.87912417516496699</v>
      </c>
    </row>
    <row r="27" spans="1:6" ht="20.25" customHeight="1" thickBot="1" x14ac:dyDescent="0.3">
      <c r="A27" s="18" t="s">
        <v>30</v>
      </c>
      <c r="B27" s="10" t="s">
        <v>31</v>
      </c>
      <c r="C27" s="51">
        <v>0</v>
      </c>
      <c r="D27" s="51">
        <v>0</v>
      </c>
      <c r="E27" s="52">
        <v>0</v>
      </c>
      <c r="F27" s="56" t="s">
        <v>43</v>
      </c>
    </row>
    <row r="28" spans="1:6" ht="20.25" customHeight="1" thickBot="1" x14ac:dyDescent="0.3">
      <c r="A28" s="18" t="s">
        <v>32</v>
      </c>
      <c r="B28" s="10" t="s">
        <v>33</v>
      </c>
      <c r="C28" s="51">
        <v>483</v>
      </c>
      <c r="D28" s="51">
        <v>281.70000000000073</v>
      </c>
      <c r="E28" s="52">
        <v>292.84979763053889</v>
      </c>
      <c r="F28" s="53">
        <f t="shared" si="1"/>
        <v>1.0395803962745407</v>
      </c>
    </row>
    <row r="29" spans="1:6" ht="25.5" customHeight="1" thickBot="1" x14ac:dyDescent="0.3">
      <c r="A29" s="23" t="s">
        <v>34</v>
      </c>
      <c r="B29" s="24" t="s">
        <v>35</v>
      </c>
      <c r="C29" s="54">
        <f>C5+C10+C11+C12+C20+C21+C26+C27+C28</f>
        <v>405300</v>
      </c>
      <c r="D29" s="54">
        <f t="shared" ref="D29:E29" si="4">D5+D10+D11+D12+D20+D21+D26+D27+D28</f>
        <v>403499.7</v>
      </c>
      <c r="E29" s="54">
        <f t="shared" si="4"/>
        <v>394399.84979763057</v>
      </c>
      <c r="F29" s="55">
        <f t="shared" si="1"/>
        <v>0.97744769028980827</v>
      </c>
    </row>
  </sheetData>
  <printOptions horizontalCentered="1"/>
  <pageMargins left="0.39370078740157483" right="0.39370078740157483" top="0.59055118110236227" bottom="0.39370078740157483" header="0.39370078740157483" footer="0.19685039370078741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priloha_2</vt:lpstr>
    </vt:vector>
  </TitlesOfParts>
  <Company>EXIMBANKA 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Horský</dc:creator>
  <cp:lastModifiedBy>Roman Horský</cp:lastModifiedBy>
  <cp:lastPrinted>2015-08-13T13:45:22Z</cp:lastPrinted>
  <dcterms:created xsi:type="dcterms:W3CDTF">2015-08-13T13:03:54Z</dcterms:created>
  <dcterms:modified xsi:type="dcterms:W3CDTF">2015-08-13T13:45:23Z</dcterms:modified>
</cp:coreProperties>
</file>