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defaultThemeVersion="124226"/>
  <bookViews>
    <workbookView xWindow="-15" yWindow="45" windowWidth="19260" windowHeight="4050"/>
  </bookViews>
  <sheets>
    <sheet name="do_knihy_SFM" sheetId="25" r:id="rId1"/>
  </sheets>
  <calcPr calcId="125725"/>
</workbook>
</file>

<file path=xl/calcChain.xml><?xml version="1.0" encoding="utf-8"?>
<calcChain xmlns="http://schemas.openxmlformats.org/spreadsheetml/2006/main">
  <c r="N45" i="25"/>
  <c r="J45"/>
  <c r="F45"/>
  <c r="O41"/>
  <c r="N41"/>
  <c r="M41"/>
  <c r="L41"/>
  <c r="K41"/>
  <c r="I41"/>
  <c r="H41"/>
  <c r="G41"/>
  <c r="F41"/>
  <c r="E41"/>
  <c r="D41"/>
  <c r="J41"/>
  <c r="D23"/>
  <c r="E23"/>
  <c r="O23"/>
  <c r="N23"/>
  <c r="M23"/>
  <c r="L23"/>
  <c r="K23"/>
  <c r="J23"/>
  <c r="I23"/>
  <c r="H23"/>
  <c r="G23"/>
  <c r="O21"/>
  <c r="N21"/>
  <c r="M21"/>
  <c r="L21"/>
  <c r="K21"/>
  <c r="J21"/>
  <c r="I21"/>
  <c r="H21"/>
  <c r="G21"/>
  <c r="E21"/>
  <c r="D21"/>
  <c r="O19"/>
  <c r="N19"/>
  <c r="M19"/>
  <c r="L19"/>
  <c r="K19"/>
  <c r="J19"/>
  <c r="I19"/>
  <c r="H19"/>
  <c r="G19"/>
  <c r="E19"/>
  <c r="D19"/>
  <c r="O17"/>
  <c r="N17"/>
  <c r="M17"/>
  <c r="L17"/>
  <c r="K17"/>
  <c r="J17"/>
  <c r="I17"/>
  <c r="H17"/>
  <c r="G17"/>
  <c r="E17"/>
  <c r="D17"/>
  <c r="F23"/>
  <c r="F21"/>
  <c r="F19"/>
  <c r="F17" l="1"/>
  <c r="O15"/>
  <c r="O42" s="1"/>
  <c r="N15"/>
  <c r="N42" s="1"/>
  <c r="M15"/>
  <c r="M42" s="1"/>
  <c r="L15"/>
  <c r="L42" s="1"/>
  <c r="K15"/>
  <c r="K42" s="1"/>
  <c r="J15"/>
  <c r="J42" s="1"/>
  <c r="I15"/>
  <c r="I42" s="1"/>
  <c r="H15"/>
  <c r="H42" s="1"/>
  <c r="G15"/>
  <c r="G42" s="1"/>
  <c r="E15"/>
  <c r="E42" s="1"/>
  <c r="D15"/>
  <c r="D42" s="1"/>
  <c r="F15"/>
  <c r="F42" s="1"/>
</calcChain>
</file>

<file path=xl/sharedStrings.xml><?xml version="1.0" encoding="utf-8"?>
<sst xmlns="http://schemas.openxmlformats.org/spreadsheetml/2006/main" count="82" uniqueCount="73">
  <si>
    <t>SPOLU</t>
  </si>
  <si>
    <t>Kapitola</t>
  </si>
  <si>
    <t>Ministerstvo životného prostredia SR</t>
  </si>
  <si>
    <t>Úrad vlády SR</t>
  </si>
  <si>
    <t>VPS celkom</t>
  </si>
  <si>
    <t>Príjem zo ŠFM        (EUR)</t>
  </si>
  <si>
    <t>Príjem zo ŠFM        (CHF)</t>
  </si>
  <si>
    <t>ŠR                    ( EUR)</t>
  </si>
  <si>
    <t>ŠR                   (CHF)</t>
  </si>
  <si>
    <t>MS SR</t>
  </si>
  <si>
    <t>MŽP SR</t>
  </si>
  <si>
    <t>MPRV SR</t>
  </si>
  <si>
    <t>MŠVVŠ SR</t>
  </si>
  <si>
    <t>ÚV SR</t>
  </si>
  <si>
    <t>Fond technickej asistencie</t>
  </si>
  <si>
    <t>––</t>
  </si>
  <si>
    <t>Nástroj na prípravu projektov</t>
  </si>
  <si>
    <t>Výdavky na spolufinancovanie projektov ŠFM z VPS</t>
  </si>
  <si>
    <t>Ministerstvo vnútra SR</t>
  </si>
  <si>
    <t>Spolu MV SR</t>
  </si>
  <si>
    <t>Ministerstvo spravodlivosti SR</t>
  </si>
  <si>
    <t>Ministerstvo pôdohospodárstva a rozvoja vidieka SR</t>
  </si>
  <si>
    <t>Ministerstvo školstva,vedy, výskumu a športu SR</t>
  </si>
  <si>
    <t>N 2014</t>
  </si>
  <si>
    <t>N 2015</t>
  </si>
  <si>
    <t>Rezerva vo VPS (ďalšie výdavky súvisiace s financovaním programu)</t>
  </si>
  <si>
    <t>Zlepšenie pripravenosti záchranných...</t>
  </si>
  <si>
    <t>Skrátený názov projektu</t>
  </si>
  <si>
    <t>1552/2011</t>
  </si>
  <si>
    <t>Rozšírenie informačného systému...</t>
  </si>
  <si>
    <t>Rozvoj a technologická inovácia súdov</t>
  </si>
  <si>
    <t>1991/2011</t>
  </si>
  <si>
    <t xml:space="preserve">Rozvoj ochrany prírody - Štátna ochrana prírody </t>
  </si>
  <si>
    <t>1551/2011</t>
  </si>
  <si>
    <t xml:space="preserve">Monitoring a výskum lesných ekosystémov - Národné lesnícke centrum </t>
  </si>
  <si>
    <t>1550/2011</t>
  </si>
  <si>
    <t xml:space="preserve">Odborné vzdelávanie a príprava - Štátny inštitút odborného vzdelávania </t>
  </si>
  <si>
    <t>CESTA pre postihnuté deti... - Slovenský Červený kríž</t>
  </si>
  <si>
    <t>9/2012</t>
  </si>
  <si>
    <t>11/2012</t>
  </si>
  <si>
    <t>7/2012</t>
  </si>
  <si>
    <t>5/2012</t>
  </si>
  <si>
    <t>Vstúpte k nám ... - Košický samosprávny kraj</t>
  </si>
  <si>
    <t>Zemplínske Hámre - objavme históriu ... - Obec Zemplínske Hámre</t>
  </si>
  <si>
    <t>14/2012</t>
  </si>
  <si>
    <t>"TOKAJ JE LEN JEDEN" - Združenie Tokajská vínna cesta</t>
  </si>
  <si>
    <t>16/2012</t>
  </si>
  <si>
    <t>Slovenský raj - klaster - Obec Stratená</t>
  </si>
  <si>
    <t>52/2012</t>
  </si>
  <si>
    <t>Komplexné sociálne služby pre ... - Gréckokatolícka charita Prešov</t>
  </si>
  <si>
    <t>18/2012</t>
  </si>
  <si>
    <t>Komunita na ceste k prosperite - ETP Slovensko</t>
  </si>
  <si>
    <t>310/2012</t>
  </si>
  <si>
    <t>Kanalizácia Gemerská Poloma - Obec Gemerská Poloma</t>
  </si>
  <si>
    <t>325/2012</t>
  </si>
  <si>
    <t>Splašková kanalizácia Dlhé - Obec Dlhé nad Cirochou</t>
  </si>
  <si>
    <t>314/2012</t>
  </si>
  <si>
    <t xml:space="preserve">Tušice kanalizácia a ČOV - II. Etapa - Obec Tušice </t>
  </si>
  <si>
    <t>321/2012</t>
  </si>
  <si>
    <t>Kanalizácia a ČOV VR - Obec Veľké Ripňany</t>
  </si>
  <si>
    <t>323/2012</t>
  </si>
  <si>
    <t>ČOV a kanalizácia Dvorníky - Obec Dvorníky</t>
  </si>
  <si>
    <t>329/2012</t>
  </si>
  <si>
    <t>333/2012</t>
  </si>
  <si>
    <t>Celoobecná kanalizácia a ČOV - Obec Častá</t>
  </si>
  <si>
    <t>Blokový grant pre mimovládne organizácie - Nadácia Ekopolis</t>
  </si>
  <si>
    <t>1561/2011</t>
  </si>
  <si>
    <t>Štipendijný fond - SAIA, n.o.</t>
  </si>
  <si>
    <t>1/2010</t>
  </si>
  <si>
    <t>Prehľad výdavkov na zabezpečenie financovania zmlúv o realizácii projektov v rámci Švajčiarskeho finančného mechanizmu (ŠFM) - zaradených do programových štruktúr kapitol na roky 2013 až 2015</t>
  </si>
  <si>
    <t>Číslo zmluvy o realizácii projektu</t>
  </si>
  <si>
    <t>N 2013</t>
  </si>
  <si>
    <t>Tabuľka č. 15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</si>
</sst>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7" fillId="0" borderId="0"/>
    <xf numFmtId="0" fontId="1" fillId="0" borderId="0"/>
  </cellStyleXfs>
  <cellXfs count="108">
    <xf numFmtId="0" fontId="0" fillId="0" borderId="0" xfId="0"/>
    <xf numFmtId="0" fontId="24" fillId="0" borderId="0" xfId="66" applyFont="1"/>
    <xf numFmtId="49" fontId="24" fillId="0" borderId="0" xfId="66" applyNumberFormat="1" applyFont="1" applyFill="1" applyBorder="1" applyAlignment="1"/>
    <xf numFmtId="0" fontId="23" fillId="0" borderId="0" xfId="66" applyFont="1" applyFill="1" applyBorder="1" applyAlignment="1">
      <alignment horizontal="center" wrapText="1"/>
    </xf>
    <xf numFmtId="0" fontId="24" fillId="0" borderId="0" xfId="66" applyFont="1" applyFill="1" applyBorder="1" applyAlignment="1">
      <alignment horizontal="right"/>
    </xf>
    <xf numFmtId="3" fontId="24" fillId="0" borderId="22" xfId="66" applyNumberFormat="1" applyFont="1" applyFill="1" applyBorder="1" applyAlignment="1">
      <alignment horizontal="right"/>
    </xf>
    <xf numFmtId="0" fontId="27" fillId="0" borderId="0" xfId="95"/>
    <xf numFmtId="0" fontId="24" fillId="0" borderId="0" xfId="95" applyFont="1"/>
    <xf numFmtId="0" fontId="24" fillId="0" borderId="0" xfId="66" applyFont="1" applyFill="1" applyBorder="1" applyAlignment="1">
      <alignment horizontal="left"/>
    </xf>
    <xf numFmtId="3" fontId="24" fillId="0" borderId="33" xfId="66" applyNumberFormat="1" applyFont="1" applyFill="1" applyBorder="1" applyAlignment="1">
      <alignment horizontal="right"/>
    </xf>
    <xf numFmtId="3" fontId="24" fillId="0" borderId="33" xfId="66" applyNumberFormat="1" applyFont="1" applyFill="1" applyBorder="1"/>
    <xf numFmtId="3" fontId="24" fillId="0" borderId="14" xfId="66" applyNumberFormat="1" applyFont="1" applyFill="1" applyBorder="1" applyAlignment="1">
      <alignment horizontal="right"/>
    </xf>
    <xf numFmtId="3" fontId="24" fillId="0" borderId="30" xfId="66" applyNumberFormat="1" applyFont="1" applyFill="1" applyBorder="1" applyAlignment="1">
      <alignment horizontal="right"/>
    </xf>
    <xf numFmtId="3" fontId="24" fillId="0" borderId="30" xfId="66" applyNumberFormat="1" applyFont="1" applyFill="1" applyBorder="1"/>
    <xf numFmtId="3" fontId="24" fillId="0" borderId="32" xfId="66" applyNumberFormat="1" applyFont="1" applyFill="1" applyBorder="1" applyAlignment="1">
      <alignment horizontal="right"/>
    </xf>
    <xf numFmtId="3" fontId="24" fillId="0" borderId="39" xfId="66" applyNumberFormat="1" applyFont="1" applyFill="1" applyBorder="1"/>
    <xf numFmtId="3" fontId="24" fillId="0" borderId="36" xfId="66" applyNumberFormat="1" applyFont="1" applyFill="1" applyBorder="1" applyAlignment="1">
      <alignment horizontal="right"/>
    </xf>
    <xf numFmtId="3" fontId="24" fillId="0" borderId="36" xfId="66" applyNumberFormat="1" applyFont="1" applyFill="1" applyBorder="1"/>
    <xf numFmtId="3" fontId="24" fillId="0" borderId="37" xfId="66" applyNumberFormat="1" applyFont="1" applyFill="1" applyBorder="1" applyAlignment="1">
      <alignment horizontal="right"/>
    </xf>
    <xf numFmtId="3" fontId="24" fillId="0" borderId="38" xfId="66" applyNumberFormat="1" applyFont="1" applyFill="1" applyBorder="1"/>
    <xf numFmtId="3" fontId="24" fillId="0" borderId="44" xfId="66" applyNumberFormat="1" applyFont="1" applyFill="1" applyBorder="1" applyAlignment="1">
      <alignment horizontal="right"/>
    </xf>
    <xf numFmtId="3" fontId="24" fillId="0" borderId="44" xfId="66" applyNumberFormat="1" applyFont="1" applyFill="1" applyBorder="1"/>
    <xf numFmtId="3" fontId="24" fillId="0" borderId="45" xfId="66" applyNumberFormat="1" applyFont="1" applyFill="1" applyBorder="1" applyAlignment="1">
      <alignment horizontal="right"/>
    </xf>
    <xf numFmtId="3" fontId="24" fillId="0" borderId="31" xfId="66" applyNumberFormat="1" applyFont="1" applyFill="1" applyBorder="1" applyAlignment="1">
      <alignment horizontal="right"/>
    </xf>
    <xf numFmtId="3" fontId="24" fillId="0" borderId="31" xfId="66" applyNumberFormat="1" applyFont="1" applyFill="1" applyBorder="1"/>
    <xf numFmtId="3" fontId="24" fillId="0" borderId="20" xfId="66" applyNumberFormat="1" applyFont="1" applyFill="1" applyBorder="1" applyAlignment="1">
      <alignment horizontal="right"/>
    </xf>
    <xf numFmtId="3" fontId="24" fillId="0" borderId="34" xfId="66" applyNumberFormat="1" applyFont="1" applyFill="1" applyBorder="1" applyAlignment="1">
      <alignment horizontal="right"/>
    </xf>
    <xf numFmtId="3" fontId="24" fillId="0" borderId="34" xfId="66" applyNumberFormat="1" applyFont="1" applyFill="1" applyBorder="1"/>
    <xf numFmtId="3" fontId="24" fillId="0" borderId="39" xfId="66" applyNumberFormat="1" applyFont="1" applyFill="1" applyBorder="1" applyAlignment="1">
      <alignment horizontal="right"/>
    </xf>
    <xf numFmtId="3" fontId="24" fillId="0" borderId="26" xfId="66" applyNumberFormat="1" applyFont="1" applyFill="1" applyBorder="1" applyAlignment="1">
      <alignment horizontal="right"/>
    </xf>
    <xf numFmtId="3" fontId="23" fillId="0" borderId="39" xfId="66" applyNumberFormat="1" applyFont="1" applyFill="1" applyBorder="1"/>
    <xf numFmtId="3" fontId="24" fillId="0" borderId="38" xfId="66" applyNumberFormat="1" applyFont="1" applyFill="1" applyBorder="1" applyAlignment="1">
      <alignment horizontal="right"/>
    </xf>
    <xf numFmtId="3" fontId="24" fillId="0" borderId="18" xfId="66" applyNumberFormat="1" applyFont="1" applyFill="1" applyBorder="1" applyAlignment="1">
      <alignment horizontal="right"/>
    </xf>
    <xf numFmtId="3" fontId="24" fillId="0" borderId="34" xfId="66" applyNumberFormat="1" applyFont="1" applyBorder="1"/>
    <xf numFmtId="3" fontId="24" fillId="0" borderId="22" xfId="66" applyNumberFormat="1" applyFont="1" applyBorder="1"/>
    <xf numFmtId="3" fontId="24" fillId="0" borderId="29" xfId="95" applyNumberFormat="1" applyFont="1" applyBorder="1"/>
    <xf numFmtId="3" fontId="23" fillId="0" borderId="29" xfId="95" applyNumberFormat="1" applyFont="1" applyBorder="1"/>
    <xf numFmtId="3" fontId="23" fillId="0" borderId="12" xfId="95" applyNumberFormat="1" applyFont="1" applyBorder="1"/>
    <xf numFmtId="0" fontId="23" fillId="0" borderId="13" xfId="66" applyFont="1" applyFill="1" applyBorder="1" applyAlignment="1">
      <alignment horizontal="center" vertical="center" wrapText="1"/>
    </xf>
    <xf numFmtId="0" fontId="23" fillId="0" borderId="29" xfId="66" applyFont="1" applyFill="1" applyBorder="1" applyAlignment="1">
      <alignment horizontal="center" vertical="center" wrapText="1"/>
    </xf>
    <xf numFmtId="0" fontId="23" fillId="0" borderId="12" xfId="66" applyFont="1" applyFill="1" applyBorder="1" applyAlignment="1">
      <alignment horizontal="center" vertical="center" wrapText="1"/>
    </xf>
    <xf numFmtId="49" fontId="24" fillId="0" borderId="35" xfId="66" applyNumberFormat="1" applyFont="1" applyFill="1" applyBorder="1" applyAlignment="1">
      <alignment horizontal="left" vertical="center"/>
    </xf>
    <xf numFmtId="49" fontId="24" fillId="0" borderId="46" xfId="66" applyNumberFormat="1" applyFont="1" applyFill="1" applyBorder="1" applyAlignment="1">
      <alignment horizontal="left" vertical="center" wrapText="1"/>
    </xf>
    <xf numFmtId="49" fontId="24" fillId="0" borderId="35" xfId="66" applyNumberFormat="1" applyFont="1" applyFill="1" applyBorder="1" applyAlignment="1">
      <alignment horizontal="left" vertical="center" wrapText="1"/>
    </xf>
    <xf numFmtId="49" fontId="28" fillId="0" borderId="47" xfId="66" applyNumberFormat="1" applyFont="1" applyFill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9" fillId="0" borderId="46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/>
    </xf>
    <xf numFmtId="0" fontId="24" fillId="0" borderId="33" xfId="96" applyFont="1" applyFill="1" applyBorder="1" applyAlignment="1">
      <alignment wrapText="1"/>
    </xf>
    <xf numFmtId="0" fontId="24" fillId="0" borderId="30" xfId="96" applyFont="1" applyFill="1" applyBorder="1" applyAlignment="1">
      <alignment wrapText="1"/>
    </xf>
    <xf numFmtId="0" fontId="24" fillId="0" borderId="36" xfId="96" applyFont="1" applyFill="1" applyBorder="1" applyAlignment="1">
      <alignment wrapText="1"/>
    </xf>
    <xf numFmtId="0" fontId="24" fillId="0" borderId="44" xfId="96" applyFont="1" applyFill="1" applyBorder="1" applyAlignment="1">
      <alignment wrapText="1"/>
    </xf>
    <xf numFmtId="0" fontId="24" fillId="0" borderId="31" xfId="96" applyFont="1" applyFill="1" applyBorder="1" applyAlignment="1">
      <alignment wrapText="1"/>
    </xf>
    <xf numFmtId="0" fontId="24" fillId="0" borderId="34" xfId="96" applyFont="1" applyFill="1" applyBorder="1" applyAlignment="1">
      <alignment wrapText="1"/>
    </xf>
    <xf numFmtId="3" fontId="24" fillId="0" borderId="40" xfId="66" applyNumberFormat="1" applyFont="1" applyBorder="1"/>
    <xf numFmtId="0" fontId="24" fillId="0" borderId="41" xfId="96" applyFont="1" applyFill="1" applyBorder="1" applyAlignment="1">
      <alignment horizontal="left"/>
    </xf>
    <xf numFmtId="49" fontId="24" fillId="0" borderId="41" xfId="96" applyNumberFormat="1" applyFont="1" applyFill="1" applyBorder="1" applyAlignment="1">
      <alignment horizontal="left"/>
    </xf>
    <xf numFmtId="0" fontId="24" fillId="0" borderId="39" xfId="96" applyNumberFormat="1" applyFont="1" applyFill="1" applyBorder="1" applyAlignment="1">
      <alignment horizontal="left"/>
    </xf>
    <xf numFmtId="0" fontId="24" fillId="0" borderId="38" xfId="96" applyNumberFormat="1" applyFont="1" applyFill="1" applyBorder="1" applyAlignment="1">
      <alignment horizontal="left"/>
    </xf>
    <xf numFmtId="49" fontId="24" fillId="0" borderId="38" xfId="96" applyNumberFormat="1" applyFont="1" applyFill="1" applyBorder="1" applyAlignment="1">
      <alignment horizontal="left"/>
    </xf>
    <xf numFmtId="0" fontId="24" fillId="0" borderId="43" xfId="96" applyNumberFormat="1" applyFont="1" applyFill="1" applyBorder="1" applyAlignment="1">
      <alignment horizontal="left"/>
    </xf>
    <xf numFmtId="0" fontId="24" fillId="0" borderId="40" xfId="96" applyNumberFormat="1" applyFont="1" applyFill="1" applyBorder="1" applyAlignment="1">
      <alignment horizontal="left"/>
    </xf>
    <xf numFmtId="49" fontId="24" fillId="0" borderId="40" xfId="96" applyNumberFormat="1" applyFont="1" applyFill="1" applyBorder="1" applyAlignment="1">
      <alignment horizontal="left"/>
    </xf>
    <xf numFmtId="0" fontId="24" fillId="0" borderId="39" xfId="96" applyFont="1" applyFill="1" applyBorder="1" applyAlignment="1">
      <alignment horizontal="left"/>
    </xf>
    <xf numFmtId="3" fontId="24" fillId="0" borderId="41" xfId="66" applyNumberFormat="1" applyFont="1" applyFill="1" applyBorder="1" applyAlignment="1">
      <alignment horizontal="right"/>
    </xf>
    <xf numFmtId="3" fontId="24" fillId="0" borderId="42" xfId="66" applyNumberFormat="1" applyFont="1" applyFill="1" applyBorder="1" applyAlignment="1">
      <alignment horizontal="right"/>
    </xf>
    <xf numFmtId="3" fontId="24" fillId="0" borderId="43" xfId="66" applyNumberFormat="1" applyFont="1" applyFill="1" applyBorder="1" applyAlignment="1">
      <alignment horizontal="right"/>
    </xf>
    <xf numFmtId="3" fontId="24" fillId="0" borderId="40" xfId="66" applyNumberFormat="1" applyFont="1" applyFill="1" applyBorder="1" applyAlignment="1">
      <alignment horizontal="right"/>
    </xf>
    <xf numFmtId="3" fontId="23" fillId="0" borderId="13" xfId="95" applyNumberFormat="1" applyFont="1" applyBorder="1"/>
    <xf numFmtId="3" fontId="23" fillId="0" borderId="36" xfId="66" applyNumberFormat="1" applyFont="1" applyFill="1" applyBorder="1"/>
    <xf numFmtId="3" fontId="23" fillId="0" borderId="44" xfId="66" applyNumberFormat="1" applyFont="1" applyFill="1" applyBorder="1"/>
    <xf numFmtId="0" fontId="31" fillId="0" borderId="0" xfId="95" applyFont="1" applyAlignment="1">
      <alignment horizontal="right"/>
    </xf>
    <xf numFmtId="0" fontId="32" fillId="0" borderId="0" xfId="0" applyFont="1" applyAlignment="1">
      <alignment horizontal="right"/>
    </xf>
    <xf numFmtId="49" fontId="24" fillId="0" borderId="47" xfId="66" applyNumberFormat="1" applyFont="1" applyFill="1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23" fillId="0" borderId="21" xfId="95" applyFont="1" applyBorder="1" applyAlignment="1"/>
    <xf numFmtId="0" fontId="20" fillId="0" borderId="8" xfId="0" applyFont="1" applyBorder="1" applyAlignment="1"/>
    <xf numFmtId="0" fontId="0" fillId="0" borderId="40" xfId="0" applyBorder="1" applyAlignment="1"/>
    <xf numFmtId="0" fontId="23" fillId="0" borderId="16" xfId="95" applyFont="1" applyBorder="1" applyAlignment="1"/>
    <xf numFmtId="0" fontId="26" fillId="0" borderId="28" xfId="0" applyFont="1" applyBorder="1" applyAlignment="1"/>
    <xf numFmtId="0" fontId="0" fillId="0" borderId="13" xfId="0" applyBorder="1" applyAlignment="1"/>
    <xf numFmtId="0" fontId="23" fillId="0" borderId="17" xfId="66" applyFont="1" applyBorder="1" applyAlignment="1"/>
    <xf numFmtId="0" fontId="23" fillId="0" borderId="15" xfId="66" applyFont="1" applyBorder="1" applyAlignment="1"/>
    <xf numFmtId="0" fontId="0" fillId="0" borderId="43" xfId="0" applyBorder="1" applyAlignment="1"/>
    <xf numFmtId="0" fontId="30" fillId="0" borderId="0" xfId="66" applyFont="1" applyFill="1" applyBorder="1" applyAlignment="1">
      <alignment horizontal="center" shrinkToFit="1"/>
    </xf>
    <xf numFmtId="49" fontId="24" fillId="0" borderId="0" xfId="66" applyNumberFormat="1" applyFont="1" applyFill="1" applyBorder="1" applyAlignment="1">
      <alignment horizontal="right"/>
    </xf>
    <xf numFmtId="49" fontId="24" fillId="0" borderId="2" xfId="66" applyNumberFormat="1" applyFont="1" applyFill="1" applyBorder="1" applyAlignment="1">
      <alignment horizontal="right"/>
    </xf>
    <xf numFmtId="0" fontId="23" fillId="0" borderId="47" xfId="66" applyFont="1" applyFill="1" applyBorder="1" applyAlignment="1">
      <alignment horizontal="center" vertical="center" wrapText="1"/>
    </xf>
    <xf numFmtId="0" fontId="23" fillId="0" borderId="46" xfId="66" applyFont="1" applyFill="1" applyBorder="1" applyAlignment="1">
      <alignment horizontal="center" vertical="center" wrapText="1"/>
    </xf>
    <xf numFmtId="0" fontId="23" fillId="0" borderId="48" xfId="66" applyFont="1" applyFill="1" applyBorder="1" applyAlignment="1">
      <alignment horizontal="center" vertical="center" wrapText="1"/>
    </xf>
    <xf numFmtId="0" fontId="23" fillId="0" borderId="49" xfId="66" applyFont="1" applyFill="1" applyBorder="1" applyAlignment="1">
      <alignment horizontal="center" vertical="center"/>
    </xf>
    <xf numFmtId="0" fontId="24" fillId="0" borderId="44" xfId="66" applyFont="1" applyFill="1" applyBorder="1" applyAlignment="1">
      <alignment horizontal="center" vertical="center"/>
    </xf>
    <xf numFmtId="0" fontId="24" fillId="0" borderId="50" xfId="66" applyFont="1" applyFill="1" applyBorder="1" applyAlignment="1">
      <alignment horizontal="center" vertical="center"/>
    </xf>
    <xf numFmtId="0" fontId="23" fillId="0" borderId="51" xfId="66" applyFont="1" applyFill="1" applyBorder="1" applyAlignment="1">
      <alignment horizontal="center" vertical="center" wrapText="1"/>
    </xf>
    <xf numFmtId="0" fontId="24" fillId="0" borderId="38" xfId="66" applyFont="1" applyFill="1" applyBorder="1" applyAlignment="1">
      <alignment horizontal="center" vertical="center" wrapText="1"/>
    </xf>
    <xf numFmtId="0" fontId="24" fillId="0" borderId="52" xfId="66" applyFont="1" applyFill="1" applyBorder="1" applyAlignment="1">
      <alignment horizontal="center" vertical="center" wrapText="1"/>
    </xf>
    <xf numFmtId="0" fontId="23" fillId="0" borderId="53" xfId="66" applyFont="1" applyFill="1" applyBorder="1" applyAlignment="1">
      <alignment horizontal="center" vertical="center"/>
    </xf>
    <xf numFmtId="0" fontId="23" fillId="0" borderId="27" xfId="66" applyFont="1" applyFill="1" applyBorder="1" applyAlignment="1">
      <alignment horizontal="center" vertical="center"/>
    </xf>
    <xf numFmtId="0" fontId="23" fillId="0" borderId="51" xfId="66" applyFont="1" applyFill="1" applyBorder="1" applyAlignment="1">
      <alignment horizontal="center" vertical="center"/>
    </xf>
    <xf numFmtId="0" fontId="23" fillId="0" borderId="54" xfId="66" applyFont="1" applyFill="1" applyBorder="1" applyAlignment="1">
      <alignment horizontal="center" vertical="center"/>
    </xf>
    <xf numFmtId="0" fontId="23" fillId="0" borderId="15" xfId="66" applyFont="1" applyFill="1" applyBorder="1" applyAlignment="1">
      <alignment horizontal="center" vertical="center"/>
    </xf>
    <xf numFmtId="0" fontId="23" fillId="0" borderId="43" xfId="66" applyFont="1" applyFill="1" applyBorder="1" applyAlignment="1">
      <alignment horizontal="center" vertical="center"/>
    </xf>
    <xf numFmtId="0" fontId="23" fillId="0" borderId="24" xfId="66" applyFont="1" applyFill="1" applyBorder="1" applyAlignment="1">
      <alignment horizontal="center" vertical="center"/>
    </xf>
    <xf numFmtId="0" fontId="23" fillId="0" borderId="19" xfId="66" applyFont="1" applyFill="1" applyBorder="1" applyAlignment="1">
      <alignment horizontal="center" vertical="center"/>
    </xf>
    <xf numFmtId="0" fontId="23" fillId="0" borderId="23" xfId="95" applyFont="1" applyBorder="1" applyAlignment="1"/>
    <xf numFmtId="0" fontId="26" fillId="0" borderId="25" xfId="0" applyFont="1" applyBorder="1" applyAlignment="1"/>
    <xf numFmtId="0" fontId="26" fillId="0" borderId="39" xfId="0" applyFont="1" applyBorder="1" applyAlignment="1"/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 2" xfId="95"/>
    <cellStyle name="normálne" xfId="0" builtinId="0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e_Príloha listu č_MF_008488_2011-522 ÚV SR za ŠFM" xfId="96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99FF"/>
    <pageSetUpPr fitToPage="1"/>
  </sheetPr>
  <dimension ref="A3:O169"/>
  <sheetViews>
    <sheetView tabSelected="1" zoomScaleNormal="100" workbookViewId="0">
      <selection activeCell="B14" sqref="B14"/>
    </sheetView>
  </sheetViews>
  <sheetFormatPr defaultRowHeight="12.75"/>
  <cols>
    <col min="1" max="1" width="13.7109375" style="6" customWidth="1"/>
    <col min="2" max="2" width="54.140625" style="6" customWidth="1"/>
    <col min="3" max="3" width="11.140625" style="6" customWidth="1"/>
    <col min="4" max="5" width="12.28515625" style="6" bestFit="1" customWidth="1"/>
    <col min="6" max="7" width="11.28515625" style="6" bestFit="1" customWidth="1"/>
    <col min="8" max="9" width="12.28515625" style="6" bestFit="1" customWidth="1"/>
    <col min="10" max="12" width="11.28515625" style="6" bestFit="1" customWidth="1"/>
    <col min="13" max="13" width="12.28515625" style="6" bestFit="1" customWidth="1"/>
    <col min="14" max="15" width="11.28515625" style="6" bestFit="1" customWidth="1"/>
    <col min="16" max="16384" width="9.140625" style="6"/>
  </cols>
  <sheetData>
    <row r="3" spans="1:15" ht="15.75">
      <c r="N3" s="72" t="s">
        <v>72</v>
      </c>
      <c r="O3" s="73"/>
    </row>
    <row r="5" spans="1:15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5.75">
      <c r="A7" s="85" t="s">
        <v>69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>
      <c r="A8" s="2"/>
      <c r="B8" s="2"/>
      <c r="C8" s="2"/>
      <c r="D8" s="2"/>
      <c r="E8" s="2"/>
      <c r="F8" s="3"/>
      <c r="G8" s="3"/>
      <c r="H8" s="86"/>
      <c r="I8" s="86"/>
      <c r="J8" s="86"/>
      <c r="K8" s="86"/>
      <c r="L8" s="86"/>
      <c r="M8" s="86"/>
      <c r="N8" s="86"/>
      <c r="O8" s="86"/>
    </row>
    <row r="9" spans="1:15" ht="13.5" thickBot="1">
      <c r="A9" s="2"/>
      <c r="B9" s="8"/>
      <c r="C9" s="4"/>
      <c r="D9" s="4"/>
      <c r="E9" s="4"/>
      <c r="F9" s="4"/>
      <c r="G9" s="4"/>
      <c r="H9" s="1"/>
      <c r="I9" s="1"/>
      <c r="J9" s="4"/>
      <c r="K9" s="4"/>
      <c r="L9" s="4"/>
      <c r="M9" s="87"/>
      <c r="N9" s="87"/>
      <c r="O9" s="87"/>
    </row>
    <row r="10" spans="1:15">
      <c r="A10" s="88" t="s">
        <v>1</v>
      </c>
      <c r="B10" s="91" t="s">
        <v>27</v>
      </c>
      <c r="C10" s="94" t="s">
        <v>70</v>
      </c>
      <c r="D10" s="97" t="s">
        <v>71</v>
      </c>
      <c r="E10" s="98"/>
      <c r="F10" s="98"/>
      <c r="G10" s="99"/>
      <c r="H10" s="97" t="s">
        <v>23</v>
      </c>
      <c r="I10" s="98"/>
      <c r="J10" s="98"/>
      <c r="K10" s="99"/>
      <c r="L10" s="98" t="s">
        <v>24</v>
      </c>
      <c r="M10" s="98"/>
      <c r="N10" s="98"/>
      <c r="O10" s="103"/>
    </row>
    <row r="11" spans="1:15">
      <c r="A11" s="89"/>
      <c r="B11" s="92"/>
      <c r="C11" s="95"/>
      <c r="D11" s="100"/>
      <c r="E11" s="101"/>
      <c r="F11" s="101"/>
      <c r="G11" s="102"/>
      <c r="H11" s="100"/>
      <c r="I11" s="101"/>
      <c r="J11" s="101"/>
      <c r="K11" s="102"/>
      <c r="L11" s="101"/>
      <c r="M11" s="101"/>
      <c r="N11" s="101"/>
      <c r="O11" s="104"/>
    </row>
    <row r="12" spans="1:15" ht="39" thickBot="1">
      <c r="A12" s="90"/>
      <c r="B12" s="93"/>
      <c r="C12" s="96"/>
      <c r="D12" s="39" t="s">
        <v>5</v>
      </c>
      <c r="E12" s="39" t="s">
        <v>6</v>
      </c>
      <c r="F12" s="39" t="s">
        <v>7</v>
      </c>
      <c r="G12" s="39" t="s">
        <v>8</v>
      </c>
      <c r="H12" s="39" t="s">
        <v>5</v>
      </c>
      <c r="I12" s="39" t="s">
        <v>6</v>
      </c>
      <c r="J12" s="39" t="s">
        <v>7</v>
      </c>
      <c r="K12" s="39" t="s">
        <v>8</v>
      </c>
      <c r="L12" s="38" t="s">
        <v>5</v>
      </c>
      <c r="M12" s="39" t="s">
        <v>6</v>
      </c>
      <c r="N12" s="39" t="s">
        <v>7</v>
      </c>
      <c r="O12" s="40" t="s">
        <v>8</v>
      </c>
    </row>
    <row r="13" spans="1:15" ht="13.5" thickBot="1">
      <c r="A13" s="74" t="s">
        <v>18</v>
      </c>
      <c r="B13" s="49" t="s">
        <v>26</v>
      </c>
      <c r="C13" s="56" t="s">
        <v>28</v>
      </c>
      <c r="D13" s="10">
        <v>928322</v>
      </c>
      <c r="E13" s="9">
        <v>1160403</v>
      </c>
      <c r="F13" s="10">
        <v>163822</v>
      </c>
      <c r="G13" s="9">
        <v>204778</v>
      </c>
      <c r="H13" s="9">
        <v>570571</v>
      </c>
      <c r="I13" s="9">
        <v>713214</v>
      </c>
      <c r="J13" s="9">
        <v>100689</v>
      </c>
      <c r="K13" s="9">
        <v>125861</v>
      </c>
      <c r="L13" s="65">
        <v>24290</v>
      </c>
      <c r="M13" s="9">
        <v>30363</v>
      </c>
      <c r="N13" s="9">
        <v>120</v>
      </c>
      <c r="O13" s="11">
        <v>150</v>
      </c>
    </row>
    <row r="14" spans="1:15" ht="13.5" thickBot="1">
      <c r="A14" s="75"/>
      <c r="B14" s="50" t="s">
        <v>29</v>
      </c>
      <c r="C14" s="57" t="s">
        <v>40</v>
      </c>
      <c r="D14" s="13">
        <v>954398</v>
      </c>
      <c r="E14" s="12">
        <v>1192998</v>
      </c>
      <c r="F14" s="13">
        <v>168423</v>
      </c>
      <c r="G14" s="12">
        <v>210529</v>
      </c>
      <c r="H14" s="12">
        <v>1399359</v>
      </c>
      <c r="I14" s="12">
        <v>1749199</v>
      </c>
      <c r="J14" s="12">
        <v>246946</v>
      </c>
      <c r="K14" s="12">
        <v>308683</v>
      </c>
      <c r="L14" s="66">
        <v>1154742</v>
      </c>
      <c r="M14" s="12">
        <v>1443428</v>
      </c>
      <c r="N14" s="12">
        <v>20400</v>
      </c>
      <c r="O14" s="14">
        <v>25500</v>
      </c>
    </row>
    <row r="15" spans="1:15" ht="13.5" thickBot="1">
      <c r="A15" s="41" t="s">
        <v>19</v>
      </c>
      <c r="B15" s="51"/>
      <c r="C15" s="58"/>
      <c r="D15" s="17">
        <f>SUM(D13:D14)</f>
        <v>1882720</v>
      </c>
      <c r="E15" s="16">
        <f t="shared" ref="E15" si="0">SUM(E13:E14)</f>
        <v>2353401</v>
      </c>
      <c r="F15" s="17">
        <f>SUM(F13:F14)</f>
        <v>332245</v>
      </c>
      <c r="G15" s="16">
        <f t="shared" ref="G15:O15" si="1">SUM(G13:G14)</f>
        <v>415307</v>
      </c>
      <c r="H15" s="16">
        <f t="shared" si="1"/>
        <v>1969930</v>
      </c>
      <c r="I15" s="16">
        <f t="shared" si="1"/>
        <v>2462413</v>
      </c>
      <c r="J15" s="16">
        <f t="shared" si="1"/>
        <v>347635</v>
      </c>
      <c r="K15" s="16">
        <f t="shared" si="1"/>
        <v>434544</v>
      </c>
      <c r="L15" s="28">
        <f t="shared" si="1"/>
        <v>1179032</v>
      </c>
      <c r="M15" s="16">
        <f t="shared" si="1"/>
        <v>1473791</v>
      </c>
      <c r="N15" s="16">
        <f t="shared" si="1"/>
        <v>20520</v>
      </c>
      <c r="O15" s="18">
        <f t="shared" si="1"/>
        <v>25650</v>
      </c>
    </row>
    <row r="16" spans="1:15" ht="39" thickBot="1">
      <c r="A16" s="42" t="s">
        <v>20</v>
      </c>
      <c r="B16" s="52" t="s">
        <v>30</v>
      </c>
      <c r="C16" s="59" t="s">
        <v>31</v>
      </c>
      <c r="D16" s="21">
        <v>2056415</v>
      </c>
      <c r="E16" s="20">
        <v>2570519</v>
      </c>
      <c r="F16" s="21">
        <v>79541</v>
      </c>
      <c r="G16" s="20">
        <v>99426</v>
      </c>
      <c r="H16" s="20">
        <v>0</v>
      </c>
      <c r="I16" s="20">
        <v>0</v>
      </c>
      <c r="J16" s="20">
        <v>22581</v>
      </c>
      <c r="K16" s="20">
        <v>28226</v>
      </c>
      <c r="L16" s="31">
        <v>226454</v>
      </c>
      <c r="M16" s="20">
        <v>283068</v>
      </c>
      <c r="N16" s="20">
        <v>0</v>
      </c>
      <c r="O16" s="22">
        <v>0</v>
      </c>
    </row>
    <row r="17" spans="1:15" ht="13.5" thickBot="1">
      <c r="A17" s="43" t="s">
        <v>9</v>
      </c>
      <c r="B17" s="51"/>
      <c r="C17" s="58"/>
      <c r="D17" s="17">
        <f t="shared" ref="D17:E17" si="2">SUM(D16)</f>
        <v>2056415</v>
      </c>
      <c r="E17" s="16">
        <f t="shared" si="2"/>
        <v>2570519</v>
      </c>
      <c r="F17" s="17">
        <f>SUM(F16)</f>
        <v>79541</v>
      </c>
      <c r="G17" s="16">
        <f t="shared" ref="G17:O17" si="3">SUM(G16)</f>
        <v>99426</v>
      </c>
      <c r="H17" s="16">
        <f t="shared" si="3"/>
        <v>0</v>
      </c>
      <c r="I17" s="16">
        <f t="shared" si="3"/>
        <v>0</v>
      </c>
      <c r="J17" s="17">
        <f t="shared" si="3"/>
        <v>22581</v>
      </c>
      <c r="K17" s="16">
        <f t="shared" si="3"/>
        <v>28226</v>
      </c>
      <c r="L17" s="28">
        <f t="shared" si="3"/>
        <v>226454</v>
      </c>
      <c r="M17" s="16">
        <f t="shared" si="3"/>
        <v>283068</v>
      </c>
      <c r="N17" s="17">
        <f t="shared" si="3"/>
        <v>0</v>
      </c>
      <c r="O17" s="18">
        <f t="shared" si="3"/>
        <v>0</v>
      </c>
    </row>
    <row r="18" spans="1:15" ht="39" thickBot="1">
      <c r="A18" s="42" t="s">
        <v>2</v>
      </c>
      <c r="B18" s="52" t="s">
        <v>32</v>
      </c>
      <c r="C18" s="59" t="s">
        <v>33</v>
      </c>
      <c r="D18" s="21">
        <v>455231</v>
      </c>
      <c r="E18" s="20">
        <v>569039</v>
      </c>
      <c r="F18" s="21">
        <v>27525</v>
      </c>
      <c r="G18" s="20">
        <v>34406</v>
      </c>
      <c r="H18" s="20">
        <v>389542</v>
      </c>
      <c r="I18" s="20">
        <v>486928</v>
      </c>
      <c r="J18" s="20">
        <v>85117</v>
      </c>
      <c r="K18" s="20">
        <v>106396</v>
      </c>
      <c r="L18" s="31">
        <v>130270</v>
      </c>
      <c r="M18" s="20">
        <v>162838</v>
      </c>
      <c r="N18" s="20">
        <v>47569</v>
      </c>
      <c r="O18" s="22">
        <v>59461</v>
      </c>
    </row>
    <row r="19" spans="1:15" ht="13.5" thickBot="1">
      <c r="A19" s="41" t="s">
        <v>10</v>
      </c>
      <c r="B19" s="51"/>
      <c r="C19" s="58"/>
      <c r="D19" s="17">
        <f t="shared" ref="D19:E19" si="4">SUM(D18)</f>
        <v>455231</v>
      </c>
      <c r="E19" s="16">
        <f t="shared" si="4"/>
        <v>569039</v>
      </c>
      <c r="F19" s="17">
        <f>SUM(F18)</f>
        <v>27525</v>
      </c>
      <c r="G19" s="16">
        <f t="shared" ref="G19:O19" si="5">SUM(G18)</f>
        <v>34406</v>
      </c>
      <c r="H19" s="16">
        <f t="shared" si="5"/>
        <v>389542</v>
      </c>
      <c r="I19" s="16">
        <f t="shared" si="5"/>
        <v>486928</v>
      </c>
      <c r="J19" s="16">
        <f t="shared" si="5"/>
        <v>85117</v>
      </c>
      <c r="K19" s="16">
        <f t="shared" si="5"/>
        <v>106396</v>
      </c>
      <c r="L19" s="28">
        <f t="shared" si="5"/>
        <v>130270</v>
      </c>
      <c r="M19" s="16">
        <f t="shared" si="5"/>
        <v>162838</v>
      </c>
      <c r="N19" s="16">
        <f t="shared" si="5"/>
        <v>47569</v>
      </c>
      <c r="O19" s="18">
        <f t="shared" si="5"/>
        <v>59461</v>
      </c>
    </row>
    <row r="20" spans="1:15" ht="51.75" thickBot="1">
      <c r="A20" s="42" t="s">
        <v>21</v>
      </c>
      <c r="B20" s="52" t="s">
        <v>34</v>
      </c>
      <c r="C20" s="59" t="s">
        <v>35</v>
      </c>
      <c r="D20" s="21">
        <v>14396</v>
      </c>
      <c r="E20" s="20">
        <v>17995</v>
      </c>
      <c r="F20" s="21">
        <v>2540</v>
      </c>
      <c r="G20" s="20">
        <v>3175</v>
      </c>
      <c r="H20" s="20">
        <v>0</v>
      </c>
      <c r="I20" s="20">
        <v>0</v>
      </c>
      <c r="J20" s="20">
        <v>0</v>
      </c>
      <c r="K20" s="20">
        <v>0</v>
      </c>
      <c r="L20" s="31">
        <v>9584</v>
      </c>
      <c r="M20" s="20">
        <v>11980</v>
      </c>
      <c r="N20" s="20">
        <v>7762</v>
      </c>
      <c r="O20" s="22">
        <v>9703</v>
      </c>
    </row>
    <row r="21" spans="1:15" ht="13.5" thickBot="1">
      <c r="A21" s="41" t="s">
        <v>11</v>
      </c>
      <c r="B21" s="51"/>
      <c r="C21" s="58"/>
      <c r="D21" s="17">
        <f t="shared" ref="D21:E21" si="6">SUM(D20)</f>
        <v>14396</v>
      </c>
      <c r="E21" s="16">
        <f t="shared" si="6"/>
        <v>17995</v>
      </c>
      <c r="F21" s="17">
        <f>SUM(F20)</f>
        <v>2540</v>
      </c>
      <c r="G21" s="16">
        <f t="shared" ref="G21:O21" si="7">SUM(G20)</f>
        <v>3175</v>
      </c>
      <c r="H21" s="16">
        <f t="shared" si="7"/>
        <v>0</v>
      </c>
      <c r="I21" s="16">
        <f t="shared" si="7"/>
        <v>0</v>
      </c>
      <c r="J21" s="16">
        <f t="shared" si="7"/>
        <v>0</v>
      </c>
      <c r="K21" s="16">
        <f t="shared" si="7"/>
        <v>0</v>
      </c>
      <c r="L21" s="28">
        <f t="shared" si="7"/>
        <v>9584</v>
      </c>
      <c r="M21" s="16">
        <f t="shared" si="7"/>
        <v>11980</v>
      </c>
      <c r="N21" s="16">
        <f t="shared" si="7"/>
        <v>7762</v>
      </c>
      <c r="O21" s="18">
        <f t="shared" si="7"/>
        <v>9703</v>
      </c>
    </row>
    <row r="22" spans="1:15" ht="51.75" thickBot="1">
      <c r="A22" s="42" t="s">
        <v>22</v>
      </c>
      <c r="B22" s="52" t="s">
        <v>36</v>
      </c>
      <c r="C22" s="60" t="s">
        <v>41</v>
      </c>
      <c r="D22" s="21">
        <v>584282</v>
      </c>
      <c r="E22" s="20">
        <v>730353</v>
      </c>
      <c r="F22" s="21">
        <v>71314</v>
      </c>
      <c r="G22" s="20">
        <v>89143</v>
      </c>
      <c r="H22" s="20">
        <v>471719</v>
      </c>
      <c r="I22" s="20">
        <v>589649</v>
      </c>
      <c r="J22" s="20">
        <v>113858</v>
      </c>
      <c r="K22" s="20">
        <v>142323</v>
      </c>
      <c r="L22" s="31">
        <v>496594</v>
      </c>
      <c r="M22" s="20">
        <v>620743</v>
      </c>
      <c r="N22" s="20">
        <v>151058</v>
      </c>
      <c r="O22" s="22">
        <v>188823</v>
      </c>
    </row>
    <row r="23" spans="1:15" ht="13.5" thickBot="1">
      <c r="A23" s="41" t="s">
        <v>12</v>
      </c>
      <c r="B23" s="51"/>
      <c r="C23" s="58"/>
      <c r="D23" s="17">
        <f>SUM(D22)</f>
        <v>584282</v>
      </c>
      <c r="E23" s="16">
        <f t="shared" ref="E23" si="8">SUM(E22)</f>
        <v>730353</v>
      </c>
      <c r="F23" s="17">
        <f>SUM(F22)</f>
        <v>71314</v>
      </c>
      <c r="G23" s="16">
        <f t="shared" ref="G23:O23" si="9">SUM(G22)</f>
        <v>89143</v>
      </c>
      <c r="H23" s="16">
        <f t="shared" si="9"/>
        <v>471719</v>
      </c>
      <c r="I23" s="16">
        <f t="shared" si="9"/>
        <v>589649</v>
      </c>
      <c r="J23" s="16">
        <f t="shared" si="9"/>
        <v>113858</v>
      </c>
      <c r="K23" s="16">
        <f t="shared" si="9"/>
        <v>142323</v>
      </c>
      <c r="L23" s="28">
        <f t="shared" si="9"/>
        <v>496594</v>
      </c>
      <c r="M23" s="16">
        <f t="shared" si="9"/>
        <v>620743</v>
      </c>
      <c r="N23" s="16">
        <f t="shared" si="9"/>
        <v>151058</v>
      </c>
      <c r="O23" s="18">
        <f t="shared" si="9"/>
        <v>188823</v>
      </c>
    </row>
    <row r="24" spans="1:15">
      <c r="A24" s="44"/>
      <c r="B24" s="53" t="s">
        <v>14</v>
      </c>
      <c r="C24" s="61" t="s">
        <v>15</v>
      </c>
      <c r="D24" s="24">
        <v>224264</v>
      </c>
      <c r="E24" s="23">
        <v>280330</v>
      </c>
      <c r="F24" s="24">
        <v>39576</v>
      </c>
      <c r="G24" s="23">
        <v>49470</v>
      </c>
      <c r="H24" s="23">
        <v>165082</v>
      </c>
      <c r="I24" s="23">
        <v>206353</v>
      </c>
      <c r="J24" s="23">
        <v>29132</v>
      </c>
      <c r="K24" s="23">
        <v>36415</v>
      </c>
      <c r="L24" s="67">
        <v>29069</v>
      </c>
      <c r="M24" s="23">
        <v>36336</v>
      </c>
      <c r="N24" s="23">
        <v>18649</v>
      </c>
      <c r="O24" s="25">
        <v>23311</v>
      </c>
    </row>
    <row r="25" spans="1:15" ht="15">
      <c r="A25" s="45"/>
      <c r="B25" s="54" t="s">
        <v>16</v>
      </c>
      <c r="C25" s="62" t="s">
        <v>15</v>
      </c>
      <c r="D25" s="27">
        <v>0</v>
      </c>
      <c r="E25" s="26">
        <v>0</v>
      </c>
      <c r="F25" s="27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68">
        <v>1870</v>
      </c>
      <c r="M25" s="26">
        <v>2338</v>
      </c>
      <c r="N25" s="26">
        <v>0</v>
      </c>
      <c r="O25" s="5">
        <v>0</v>
      </c>
    </row>
    <row r="26" spans="1:15" ht="15">
      <c r="A26" s="45"/>
      <c r="B26" s="54" t="s">
        <v>37</v>
      </c>
      <c r="C26" s="63" t="s">
        <v>38</v>
      </c>
      <c r="D26" s="27">
        <v>445487</v>
      </c>
      <c r="E26" s="26">
        <v>556859</v>
      </c>
      <c r="F26" s="27">
        <v>83629</v>
      </c>
      <c r="G26" s="26">
        <v>104536</v>
      </c>
      <c r="H26" s="26">
        <v>203718</v>
      </c>
      <c r="I26" s="26">
        <v>254648</v>
      </c>
      <c r="J26" s="26">
        <v>15719</v>
      </c>
      <c r="K26" s="26">
        <v>19649</v>
      </c>
      <c r="L26" s="68">
        <v>1170468</v>
      </c>
      <c r="M26" s="26">
        <v>1463085</v>
      </c>
      <c r="N26" s="26">
        <v>0</v>
      </c>
      <c r="O26" s="5">
        <v>0</v>
      </c>
    </row>
    <row r="27" spans="1:15" ht="15">
      <c r="A27" s="45"/>
      <c r="B27" s="54" t="s">
        <v>42</v>
      </c>
      <c r="C27" s="63" t="s">
        <v>39</v>
      </c>
      <c r="D27" s="27">
        <v>572798</v>
      </c>
      <c r="E27" s="26">
        <v>715998</v>
      </c>
      <c r="F27" s="27">
        <v>112434</v>
      </c>
      <c r="G27" s="26">
        <v>140543</v>
      </c>
      <c r="H27" s="26">
        <v>361629</v>
      </c>
      <c r="I27" s="26">
        <v>452036</v>
      </c>
      <c r="J27" s="26">
        <v>25792</v>
      </c>
      <c r="K27" s="26">
        <v>32240</v>
      </c>
      <c r="L27" s="68">
        <v>1611508</v>
      </c>
      <c r="M27" s="26">
        <v>2014385</v>
      </c>
      <c r="N27" s="26">
        <v>0</v>
      </c>
      <c r="O27" s="5">
        <v>0</v>
      </c>
    </row>
    <row r="28" spans="1:15" ht="15">
      <c r="A28" s="45"/>
      <c r="B28" s="54" t="s">
        <v>43</v>
      </c>
      <c r="C28" s="63" t="s">
        <v>44</v>
      </c>
      <c r="D28" s="27">
        <v>401146</v>
      </c>
      <c r="E28" s="26">
        <v>501433</v>
      </c>
      <c r="F28" s="27">
        <v>70790</v>
      </c>
      <c r="G28" s="26">
        <v>88488</v>
      </c>
      <c r="H28" s="26">
        <v>463568</v>
      </c>
      <c r="I28" s="26">
        <v>579460</v>
      </c>
      <c r="J28" s="26">
        <v>81806</v>
      </c>
      <c r="K28" s="26">
        <v>102258</v>
      </c>
      <c r="L28" s="68">
        <v>0</v>
      </c>
      <c r="M28" s="26">
        <v>0</v>
      </c>
      <c r="N28" s="26">
        <v>3386</v>
      </c>
      <c r="O28" s="5">
        <v>4233</v>
      </c>
    </row>
    <row r="29" spans="1:15" ht="15">
      <c r="A29" s="45"/>
      <c r="B29" s="54" t="s">
        <v>45</v>
      </c>
      <c r="C29" s="63" t="s">
        <v>46</v>
      </c>
      <c r="D29" s="27">
        <v>382948</v>
      </c>
      <c r="E29" s="26">
        <v>478685</v>
      </c>
      <c r="F29" s="27">
        <v>67579</v>
      </c>
      <c r="G29" s="26">
        <v>84474</v>
      </c>
      <c r="H29" s="26">
        <v>453422</v>
      </c>
      <c r="I29" s="26">
        <v>566778</v>
      </c>
      <c r="J29" s="26">
        <v>80016</v>
      </c>
      <c r="K29" s="26">
        <v>100020</v>
      </c>
      <c r="L29" s="68">
        <v>0</v>
      </c>
      <c r="M29" s="26">
        <v>0</v>
      </c>
      <c r="N29" s="26">
        <v>19264</v>
      </c>
      <c r="O29" s="5">
        <v>24080</v>
      </c>
    </row>
    <row r="30" spans="1:15" ht="15">
      <c r="A30" s="45"/>
      <c r="B30" s="54" t="s">
        <v>47</v>
      </c>
      <c r="C30" s="63" t="s">
        <v>48</v>
      </c>
      <c r="D30" s="27">
        <v>443585</v>
      </c>
      <c r="E30" s="26">
        <v>554481</v>
      </c>
      <c r="F30" s="27">
        <v>78280</v>
      </c>
      <c r="G30" s="26">
        <v>97850</v>
      </c>
      <c r="H30" s="26">
        <v>483897</v>
      </c>
      <c r="I30" s="26">
        <v>604871</v>
      </c>
      <c r="J30" s="26">
        <v>85394</v>
      </c>
      <c r="K30" s="26">
        <v>106743</v>
      </c>
      <c r="L30" s="68">
        <v>0</v>
      </c>
      <c r="M30" s="26">
        <v>0</v>
      </c>
      <c r="N30" s="26">
        <v>628</v>
      </c>
      <c r="O30" s="5">
        <v>785</v>
      </c>
    </row>
    <row r="31" spans="1:15" ht="12.75" customHeight="1">
      <c r="A31" s="45"/>
      <c r="B31" s="54" t="s">
        <v>49</v>
      </c>
      <c r="C31" s="63" t="s">
        <v>50</v>
      </c>
      <c r="D31" s="27">
        <v>222297</v>
      </c>
      <c r="E31" s="26">
        <v>277871</v>
      </c>
      <c r="F31" s="27">
        <v>34796</v>
      </c>
      <c r="G31" s="26">
        <v>43495</v>
      </c>
      <c r="H31" s="26">
        <v>186239</v>
      </c>
      <c r="I31" s="26">
        <v>232799</v>
      </c>
      <c r="J31" s="26">
        <v>33271</v>
      </c>
      <c r="K31" s="26">
        <v>41589</v>
      </c>
      <c r="L31" s="68">
        <v>0</v>
      </c>
      <c r="M31" s="26">
        <v>0</v>
      </c>
      <c r="N31" s="26">
        <v>32754</v>
      </c>
      <c r="O31" s="5">
        <v>40943</v>
      </c>
    </row>
    <row r="32" spans="1:15" ht="12.75" customHeight="1">
      <c r="A32" s="46" t="s">
        <v>3</v>
      </c>
      <c r="B32" s="54" t="s">
        <v>51</v>
      </c>
      <c r="C32" s="63" t="s">
        <v>52</v>
      </c>
      <c r="D32" s="27">
        <v>353002</v>
      </c>
      <c r="E32" s="26">
        <v>441253</v>
      </c>
      <c r="F32" s="27">
        <v>57066</v>
      </c>
      <c r="G32" s="26">
        <v>71333</v>
      </c>
      <c r="H32" s="26">
        <v>372821</v>
      </c>
      <c r="I32" s="26">
        <v>466026</v>
      </c>
      <c r="J32" s="26">
        <v>67241</v>
      </c>
      <c r="K32" s="26">
        <v>84051</v>
      </c>
      <c r="L32" s="68">
        <v>301555</v>
      </c>
      <c r="M32" s="26">
        <v>376944</v>
      </c>
      <c r="N32" s="26">
        <v>43353</v>
      </c>
      <c r="O32" s="5">
        <v>54191</v>
      </c>
    </row>
    <row r="33" spans="1:15" ht="15">
      <c r="A33" s="47"/>
      <c r="B33" s="54" t="s">
        <v>53</v>
      </c>
      <c r="C33" s="63" t="s">
        <v>54</v>
      </c>
      <c r="D33" s="27">
        <v>1791034</v>
      </c>
      <c r="E33" s="26">
        <v>2238793</v>
      </c>
      <c r="F33" s="27">
        <v>432989</v>
      </c>
      <c r="G33" s="26">
        <v>541236</v>
      </c>
      <c r="H33" s="26">
        <v>2254175</v>
      </c>
      <c r="I33" s="26">
        <v>2817719</v>
      </c>
      <c r="J33" s="26">
        <v>324160</v>
      </c>
      <c r="K33" s="26">
        <v>405200</v>
      </c>
      <c r="L33" s="68">
        <v>0</v>
      </c>
      <c r="M33" s="26">
        <v>0</v>
      </c>
      <c r="N33" s="26">
        <v>0</v>
      </c>
      <c r="O33" s="5">
        <v>0</v>
      </c>
    </row>
    <row r="34" spans="1:15" ht="15">
      <c r="A34" s="45"/>
      <c r="B34" s="54" t="s">
        <v>55</v>
      </c>
      <c r="C34" s="63" t="s">
        <v>56</v>
      </c>
      <c r="D34" s="27">
        <v>992226</v>
      </c>
      <c r="E34" s="26">
        <v>1240283</v>
      </c>
      <c r="F34" s="27">
        <v>209793</v>
      </c>
      <c r="G34" s="26">
        <v>262241</v>
      </c>
      <c r="H34" s="26">
        <v>758223</v>
      </c>
      <c r="I34" s="26">
        <v>947779</v>
      </c>
      <c r="J34" s="26">
        <v>153578</v>
      </c>
      <c r="K34" s="26">
        <v>191973</v>
      </c>
      <c r="L34" s="68">
        <v>0</v>
      </c>
      <c r="M34" s="26">
        <v>0</v>
      </c>
      <c r="N34" s="26">
        <v>0</v>
      </c>
      <c r="O34" s="5">
        <v>0</v>
      </c>
    </row>
    <row r="35" spans="1:15" ht="15">
      <c r="A35" s="45"/>
      <c r="B35" s="54" t="s">
        <v>57</v>
      </c>
      <c r="C35" s="63" t="s">
        <v>58</v>
      </c>
      <c r="D35" s="27">
        <v>712438</v>
      </c>
      <c r="E35" s="26">
        <v>890548</v>
      </c>
      <c r="F35" s="27">
        <v>134370</v>
      </c>
      <c r="G35" s="26">
        <v>167963</v>
      </c>
      <c r="H35" s="26">
        <v>1380624</v>
      </c>
      <c r="I35" s="26">
        <v>1725780</v>
      </c>
      <c r="J35" s="26">
        <v>236532</v>
      </c>
      <c r="K35" s="26">
        <v>295665</v>
      </c>
      <c r="L35" s="68">
        <v>477423</v>
      </c>
      <c r="M35" s="26">
        <v>596779</v>
      </c>
      <c r="N35" s="26">
        <v>35730</v>
      </c>
      <c r="O35" s="5">
        <v>44663</v>
      </c>
    </row>
    <row r="36" spans="1:15" ht="15">
      <c r="A36" s="45"/>
      <c r="B36" s="54" t="s">
        <v>59</v>
      </c>
      <c r="C36" s="63" t="s">
        <v>60</v>
      </c>
      <c r="D36" s="27">
        <v>722561</v>
      </c>
      <c r="E36" s="26">
        <v>903201</v>
      </c>
      <c r="F36" s="27">
        <v>184574</v>
      </c>
      <c r="G36" s="26">
        <v>230718</v>
      </c>
      <c r="H36" s="26">
        <v>2345720</v>
      </c>
      <c r="I36" s="26">
        <v>2932150</v>
      </c>
      <c r="J36" s="26">
        <v>371968</v>
      </c>
      <c r="K36" s="26">
        <v>464960</v>
      </c>
      <c r="L36" s="68">
        <v>295356</v>
      </c>
      <c r="M36" s="26">
        <v>369195</v>
      </c>
      <c r="N36" s="26">
        <v>0</v>
      </c>
      <c r="O36" s="5">
        <v>0</v>
      </c>
    </row>
    <row r="37" spans="1:15" ht="15">
      <c r="A37" s="45"/>
      <c r="B37" s="54" t="s">
        <v>61</v>
      </c>
      <c r="C37" s="63" t="s">
        <v>62</v>
      </c>
      <c r="D37" s="27">
        <v>1718187</v>
      </c>
      <c r="E37" s="26">
        <v>2147734</v>
      </c>
      <c r="F37" s="27">
        <v>387484</v>
      </c>
      <c r="G37" s="26">
        <v>484355</v>
      </c>
      <c r="H37" s="26">
        <v>1986489</v>
      </c>
      <c r="I37" s="26">
        <v>2483111</v>
      </c>
      <c r="J37" s="26">
        <v>313624</v>
      </c>
      <c r="K37" s="26">
        <v>392030</v>
      </c>
      <c r="L37" s="68">
        <v>0</v>
      </c>
      <c r="M37" s="26">
        <v>0</v>
      </c>
      <c r="N37" s="26">
        <v>0</v>
      </c>
      <c r="O37" s="5">
        <v>0</v>
      </c>
    </row>
    <row r="38" spans="1:15" ht="15">
      <c r="A38" s="45"/>
      <c r="B38" s="54" t="s">
        <v>64</v>
      </c>
      <c r="C38" s="63" t="s">
        <v>63</v>
      </c>
      <c r="D38" s="27">
        <v>475724</v>
      </c>
      <c r="E38" s="26">
        <v>594655</v>
      </c>
      <c r="F38" s="27">
        <v>158154</v>
      </c>
      <c r="G38" s="26">
        <v>197693</v>
      </c>
      <c r="H38" s="26">
        <v>1349345</v>
      </c>
      <c r="I38" s="26">
        <v>1686681</v>
      </c>
      <c r="J38" s="26">
        <v>229581</v>
      </c>
      <c r="K38" s="26">
        <v>286976</v>
      </c>
      <c r="L38" s="68">
        <v>72590</v>
      </c>
      <c r="M38" s="26">
        <v>90738</v>
      </c>
      <c r="N38" s="26">
        <v>314951</v>
      </c>
      <c r="O38" s="5">
        <v>393689</v>
      </c>
    </row>
    <row r="39" spans="1:15" ht="15">
      <c r="A39" s="45"/>
      <c r="B39" s="54" t="s">
        <v>65</v>
      </c>
      <c r="C39" s="63" t="s">
        <v>66</v>
      </c>
      <c r="D39" s="27">
        <v>1713510</v>
      </c>
      <c r="E39" s="26">
        <v>2141888</v>
      </c>
      <c r="F39" s="27">
        <v>302384</v>
      </c>
      <c r="G39" s="26">
        <v>377980</v>
      </c>
      <c r="H39" s="26">
        <v>1307666</v>
      </c>
      <c r="I39" s="26">
        <v>1634583</v>
      </c>
      <c r="J39" s="26">
        <v>230765</v>
      </c>
      <c r="K39" s="26">
        <v>288456</v>
      </c>
      <c r="L39" s="68">
        <v>0</v>
      </c>
      <c r="M39" s="26">
        <v>0</v>
      </c>
      <c r="N39" s="26">
        <v>0</v>
      </c>
      <c r="O39" s="5">
        <v>0</v>
      </c>
    </row>
    <row r="40" spans="1:15" ht="15.75" thickBot="1">
      <c r="A40" s="45"/>
      <c r="B40" s="54" t="s">
        <v>67</v>
      </c>
      <c r="C40" s="63" t="s">
        <v>68</v>
      </c>
      <c r="D40" s="27">
        <v>0</v>
      </c>
      <c r="E40" s="26">
        <v>0</v>
      </c>
      <c r="F40" s="27">
        <v>41590</v>
      </c>
      <c r="G40" s="26">
        <v>51988</v>
      </c>
      <c r="H40" s="26">
        <v>0</v>
      </c>
      <c r="I40" s="26">
        <v>0</v>
      </c>
      <c r="J40" s="26">
        <v>29965</v>
      </c>
      <c r="K40" s="26">
        <v>37456</v>
      </c>
      <c r="L40" s="68">
        <v>7225</v>
      </c>
      <c r="M40" s="26">
        <v>9031</v>
      </c>
      <c r="N40" s="26">
        <v>9235</v>
      </c>
      <c r="O40" s="5">
        <v>11544</v>
      </c>
    </row>
    <row r="41" spans="1:15" ht="13.5" thickBot="1">
      <c r="A41" s="48" t="s">
        <v>13</v>
      </c>
      <c r="B41" s="51"/>
      <c r="C41" s="64"/>
      <c r="D41" s="17">
        <f t="shared" ref="D41:O41" si="10">SUM(D24:D40)</f>
        <v>11171207</v>
      </c>
      <c r="E41" s="28">
        <f t="shared" si="10"/>
        <v>13964012</v>
      </c>
      <c r="F41" s="15">
        <f t="shared" si="10"/>
        <v>2395488</v>
      </c>
      <c r="G41" s="28">
        <f t="shared" si="10"/>
        <v>2994363</v>
      </c>
      <c r="H41" s="16">
        <f t="shared" si="10"/>
        <v>14072618</v>
      </c>
      <c r="I41" s="28">
        <f t="shared" si="10"/>
        <v>17590774</v>
      </c>
      <c r="J41" s="28">
        <f t="shared" si="10"/>
        <v>2308544</v>
      </c>
      <c r="K41" s="28">
        <f t="shared" si="10"/>
        <v>2885681</v>
      </c>
      <c r="L41" s="28">
        <f t="shared" si="10"/>
        <v>3967064</v>
      </c>
      <c r="M41" s="28">
        <f t="shared" si="10"/>
        <v>4958831</v>
      </c>
      <c r="N41" s="28">
        <f t="shared" si="10"/>
        <v>477950</v>
      </c>
      <c r="O41" s="29">
        <f t="shared" si="10"/>
        <v>597439</v>
      </c>
    </row>
    <row r="42" spans="1:15" ht="15" thickBot="1">
      <c r="A42" s="105" t="s">
        <v>0</v>
      </c>
      <c r="B42" s="106"/>
      <c r="C42" s="107"/>
      <c r="D42" s="70">
        <f t="shared" ref="D42:O42" si="11">SUM(D15+D17+D19+D21+D23+D41)</f>
        <v>16164251</v>
      </c>
      <c r="E42" s="28">
        <f t="shared" si="11"/>
        <v>20205319</v>
      </c>
      <c r="F42" s="30">
        <f t="shared" si="11"/>
        <v>2908653</v>
      </c>
      <c r="G42" s="28">
        <f t="shared" si="11"/>
        <v>3635820</v>
      </c>
      <c r="H42" s="70">
        <f t="shared" si="11"/>
        <v>16903809</v>
      </c>
      <c r="I42" s="28">
        <f t="shared" si="11"/>
        <v>21129764</v>
      </c>
      <c r="J42" s="30">
        <f t="shared" si="11"/>
        <v>2877735</v>
      </c>
      <c r="K42" s="28">
        <f t="shared" si="11"/>
        <v>3597170</v>
      </c>
      <c r="L42" s="30">
        <f t="shared" si="11"/>
        <v>6008998</v>
      </c>
      <c r="M42" s="28">
        <f t="shared" si="11"/>
        <v>7511251</v>
      </c>
      <c r="N42" s="30">
        <f t="shared" si="11"/>
        <v>704859</v>
      </c>
      <c r="O42" s="29">
        <f t="shared" si="11"/>
        <v>881076</v>
      </c>
    </row>
    <row r="43" spans="1:15" ht="15">
      <c r="A43" s="82" t="s">
        <v>17</v>
      </c>
      <c r="B43" s="83"/>
      <c r="C43" s="84"/>
      <c r="D43" s="71"/>
      <c r="E43" s="31"/>
      <c r="F43" s="19">
        <v>2908653</v>
      </c>
      <c r="G43" s="31"/>
      <c r="H43" s="21"/>
      <c r="I43" s="31"/>
      <c r="J43" s="19">
        <v>2877735</v>
      </c>
      <c r="K43" s="31"/>
      <c r="L43" s="19"/>
      <c r="M43" s="31"/>
      <c r="N43" s="19">
        <v>704859</v>
      </c>
      <c r="O43" s="32"/>
    </row>
    <row r="44" spans="1:15" ht="15.75" customHeight="1">
      <c r="A44" s="76" t="s">
        <v>25</v>
      </c>
      <c r="B44" s="77"/>
      <c r="C44" s="78"/>
      <c r="D44" s="33"/>
      <c r="E44" s="33"/>
      <c r="F44" s="33">
        <v>3636487</v>
      </c>
      <c r="G44" s="33"/>
      <c r="H44" s="33"/>
      <c r="I44" s="33"/>
      <c r="J44" s="33">
        <v>858976</v>
      </c>
      <c r="K44" s="33"/>
      <c r="L44" s="55"/>
      <c r="M44" s="33"/>
      <c r="N44" s="33">
        <v>809967</v>
      </c>
      <c r="O44" s="34"/>
    </row>
    <row r="45" spans="1:15" ht="15.75" thickBot="1">
      <c r="A45" s="79" t="s">
        <v>4</v>
      </c>
      <c r="B45" s="80"/>
      <c r="C45" s="81"/>
      <c r="D45" s="35"/>
      <c r="E45" s="35"/>
      <c r="F45" s="36">
        <f>SUM(F43+F44)</f>
        <v>6545140</v>
      </c>
      <c r="G45" s="36"/>
      <c r="H45" s="36"/>
      <c r="I45" s="36"/>
      <c r="J45" s="36">
        <f>SUM(J43+J44)</f>
        <v>3736711</v>
      </c>
      <c r="K45" s="36"/>
      <c r="L45" s="69"/>
      <c r="M45" s="36"/>
      <c r="N45" s="36">
        <f>SUM(N43+N44)</f>
        <v>1514826</v>
      </c>
      <c r="O45" s="3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1: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 spans="1: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1: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 spans="1: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spans="1: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1: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1:1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1:1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1:1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</row>
    <row r="124" spans="1:1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 spans="1: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 spans="1: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 spans="1: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</row>
    <row r="128" spans="1: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1:1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  <row r="130" spans="1:1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 spans="1:1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1:1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 spans="1:1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</row>
    <row r="134" spans="1:1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 spans="1:1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</row>
    <row r="136" spans="1:1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 spans="1:1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 spans="1:1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1:1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 spans="1:1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1:1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1:1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1:1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</row>
    <row r="148" spans="1:1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</row>
    <row r="149" spans="1:1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1:1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1:1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1:1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 spans="1:1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 spans="1:1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 spans="1:1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</row>
    <row r="158" spans="1:1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1:1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spans="1:1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 spans="1:1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 spans="1:1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spans="1:1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1:1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spans="1:1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spans="1:1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</row>
    <row r="167" spans="1:1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1:1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</row>
    <row r="169" spans="1:1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</row>
  </sheetData>
  <mergeCells count="15">
    <mergeCell ref="N3:O3"/>
    <mergeCell ref="A13:A14"/>
    <mergeCell ref="A44:C44"/>
    <mergeCell ref="A45:C45"/>
    <mergeCell ref="A43:C43"/>
    <mergeCell ref="A7:O7"/>
    <mergeCell ref="H8:O8"/>
    <mergeCell ref="M9:O9"/>
    <mergeCell ref="A10:A12"/>
    <mergeCell ref="B10:B12"/>
    <mergeCell ref="C10:C12"/>
    <mergeCell ref="D10:G11"/>
    <mergeCell ref="H10:K11"/>
    <mergeCell ref="L10:O11"/>
    <mergeCell ref="A42:C42"/>
  </mergeCells>
  <pageMargins left="0.27559055118110237" right="0.27559055118110237" top="0.56000000000000005" bottom="0.47244094488188981" header="0.51181102362204722" footer="0.51181102362204722"/>
  <pageSetup paperSize="9" scale="64" orientation="landscape" r:id="rId1"/>
  <headerFooter alignWithMargins="0"/>
  <ignoredErrors>
    <ignoredError sqref="F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do_knihy_SFM</vt:lpstr>
    </vt:vector>
  </TitlesOfParts>
  <Company>MFSR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Ministerstvo financií SR</cp:lastModifiedBy>
  <cp:lastPrinted>2012-10-10T13:53:34Z</cp:lastPrinted>
  <dcterms:created xsi:type="dcterms:W3CDTF">2009-03-02T17:14:04Z</dcterms:created>
  <dcterms:modified xsi:type="dcterms:W3CDTF">2012-10-10T13:55:01Z</dcterms:modified>
</cp:coreProperties>
</file>