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60" yWindow="375" windowWidth="14955" windowHeight="7170" activeTab="0"/>
  </bookViews>
  <sheets>
    <sheet name="NJF" sheetId="1" r:id="rId2"/>
    <sheet name="MH SR" sheetId="2" r:id="rId3"/>
    <sheet name="NJF + MH" sheetId="3" r:id="rId4"/>
    <sheet name="Popis a charakteristika návrhu" sheetId="4" r:id="rId5"/>
    <sheet name="Hárok2" sheetId="5" r:id="rId6"/>
  </sheets>
  <definedNames/>
  <calcPr fullCalcOnLoad="1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<sst xmlns="http://schemas.openxmlformats.org/spreadsheetml/2006/main" count="178" uniqueCount="85">
  <si>
    <r>
      <t xml:space="preserve">Vplyv na rozpočet verejnej správy </t>
    </r>
    <r>
      <rPr>
        <b/>
        <sz val="12"/>
        <color indexed="8"/>
        <rFont val="Times New Roman"/>
        <family val="1"/>
        <charset val="238"/>
      </rPr>
      <t>(v eurách)</t>
    </r>
  </si>
  <si>
    <t>Príjmy verejnej správy (NJF) celkom</t>
  </si>
  <si>
    <t>v tom: za každý subjekt verejnej správy zvlášť</t>
  </si>
  <si>
    <t xml:space="preserve">z toho:  </t>
  </si>
  <si>
    <t xml:space="preserve"> - odvod od prevádzkovateľov prenosovej a distribučných sústav</t>
  </si>
  <si>
    <t xml:space="preserve"> - transfer z MH SR podľa novely zákona</t>
  </si>
  <si>
    <t xml:space="preserve"> - odvod od prevádzkovateľov prenos. a distrib. sústav za rok 2012</t>
  </si>
  <si>
    <t>príjem v roku spolu</t>
  </si>
  <si>
    <t>Výdavky verejnej správy  (NJF) celkom</t>
  </si>
  <si>
    <t>v tom: za každý subjekt verejnej správy / program zvlášť</t>
  </si>
  <si>
    <t xml:space="preserve">z toho: </t>
  </si>
  <si>
    <t xml:space="preserve"> - transfer na MH SR (zo salda dovozu a vývozu elektriny)</t>
  </si>
  <si>
    <t xml:space="preserve">Celková zamestnanosť </t>
  </si>
  <si>
    <t>- z toho vplyv na ŠR</t>
  </si>
  <si>
    <t>Financovanie zabezpečené v rozpočte</t>
  </si>
  <si>
    <t>Financovanie</t>
  </si>
  <si>
    <t>Celkový vplyv na rozpočet verejnej správy NJF                                         ( - príjmy, + výdavky)</t>
  </si>
  <si>
    <t xml:space="preserve">  financovanie zabezpečené v rozpočte</t>
  </si>
  <si>
    <t xml:space="preserve">  ostatné zdroje financovania</t>
  </si>
  <si>
    <t>Rozpočtovo nekrytý vplyv / úspora</t>
  </si>
  <si>
    <t>Tabuľka č. 4</t>
  </si>
  <si>
    <t>Príjmy (v eurách)</t>
  </si>
  <si>
    <t>Daňové príjmy (100)</t>
  </si>
  <si>
    <t>Nedaňové príjmy (292)</t>
  </si>
  <si>
    <t>Granty a transfery (300)</t>
  </si>
  <si>
    <t>Príjmy z transakcií s finančnými aktívami                                                      a finančnými pasívami (400)</t>
  </si>
  <si>
    <t>Prijaté úvery, pôžičky a návratné finančné                                      výpomoci (500)</t>
  </si>
  <si>
    <t>Dopad na príjmy verejnej správy celkom</t>
  </si>
  <si>
    <t>Tabuľka č. 5</t>
  </si>
  <si>
    <t>Výdavky (v eurách)</t>
  </si>
  <si>
    <t>Bežné výdavky (600)</t>
  </si>
  <si>
    <t xml:space="preserve">   Mzdy, platy, služobné príjmy a ostatné osobné vyrovnania (610)</t>
  </si>
  <si>
    <t xml:space="preserve">   Poistné a príspevok do poisťovní (620)</t>
  </si>
  <si>
    <t xml:space="preserve">   Tovary a služby (630)</t>
  </si>
  <si>
    <t xml:space="preserve">   Bežné transfery (640)</t>
  </si>
  <si>
    <t xml:space="preserve">   Splácanie úrokov a ostatné platby súvisiace s úvermi, pôžičkami                          a NFV (650)</t>
  </si>
  <si>
    <t>Kapitálové výdavky (700)</t>
  </si>
  <si>
    <t xml:space="preserve">   Obstarávanie kapitálových aktív (710)</t>
  </si>
  <si>
    <t xml:space="preserve">   Kapitálové transfery (720)</t>
  </si>
  <si>
    <t>Výdavky z transakcií s finančnými aktívami a finančnými pasívami (800)</t>
  </si>
  <si>
    <t>Dopad na výdavky verejnej správy celkom</t>
  </si>
  <si>
    <t xml:space="preserve">   z toho výdavky na ŠR</t>
  </si>
  <si>
    <t xml:space="preserve">      Bežné výdavky (600)</t>
  </si>
  <si>
    <t xml:space="preserve">         Mzdy, platy, služobné príjmy a ostat. osob. vyrovnania (610)</t>
  </si>
  <si>
    <t xml:space="preserve">      Kapitálové výdavky (700)</t>
  </si>
  <si>
    <t xml:space="preserve">      Výdavky z transakcií s finančnými aktívami a finančnými pasívami (800)</t>
  </si>
  <si>
    <t>Príjmy verejnej správy (MH SR) celkom</t>
  </si>
  <si>
    <t xml:space="preserve"> - príjem z odvodov z prenosovej a distribučných sústav</t>
  </si>
  <si>
    <t xml:space="preserve"> - príjem z NJF (zo salda dovozu a vývozu elektriny)</t>
  </si>
  <si>
    <t>Výdavky verejnej správy MH SR celkom</t>
  </si>
  <si>
    <t>- vplyv na ŠR (kapitola MH SR)</t>
  </si>
  <si>
    <t>Celkový vplyv na rozpočet verejnej správy NJF                                             ( - príjmy, + výdavky)</t>
  </si>
  <si>
    <t>Príjmy z transakcií s finančnými aktívami                                                                     a finančnými pasívami (400)</t>
  </si>
  <si>
    <t>Prijaté úvery, pôžičky a návratné finančné                                                    výpomoci (500)</t>
  </si>
  <si>
    <t>Príjmy verejnej správy celkom</t>
  </si>
  <si>
    <r>
      <t xml:space="preserve">v tom:        </t>
    </r>
    <r>
      <rPr>
        <b/>
        <sz val="12"/>
        <color indexed="8"/>
        <rFont val="Times New Roman"/>
        <family val="1"/>
        <charset val="238"/>
      </rPr>
      <t>NJF</t>
    </r>
  </si>
  <si>
    <t xml:space="preserve"> - odvod od prevádzkovateľov prenos. a distr. sústav (súč. rozpočet)</t>
  </si>
  <si>
    <t xml:space="preserve"> - odvod od prev. prenos. a distrib. sústav za rok 2012</t>
  </si>
  <si>
    <t xml:space="preserve">               MH SR</t>
  </si>
  <si>
    <t>Výdavky verejnej správy  celkom</t>
  </si>
  <si>
    <r>
      <t xml:space="preserve">v tom:   </t>
    </r>
    <r>
      <rPr>
        <b/>
        <sz val="12"/>
        <color indexed="8"/>
        <rFont val="Times New Roman"/>
        <family val="1"/>
        <charset val="238"/>
      </rPr>
      <t>NJF</t>
    </r>
  </si>
  <si>
    <t xml:space="preserve">           MH SR</t>
  </si>
  <si>
    <t>Celkový vplyv na rozpočet verejnej správy                                                            ( - príjmy, + výdavky)</t>
  </si>
  <si>
    <t>Príjmy z transakcií s finančnými aktívami                                                                   a finančnými pasívami (400)</t>
  </si>
  <si>
    <t>Prijaté úvery, pôžičky a návratné finančné                                                výpomoci (500)</t>
  </si>
  <si>
    <t>2.3. Popis a charakteristika návrhu</t>
  </si>
  <si>
    <t>2.3.1. Popis návrhu:</t>
  </si>
  <si>
    <t>Akú problematiku návrhu rieši? Kto bude návrh implementovať? Kde sa budú služby poskytovať?</t>
  </si>
  <si>
    <t xml:space="preserve">Návrh rieši problematiku zmeny adresáta výberu odvodu zo spotrebovanej elektriny: </t>
  </si>
  <si>
    <t>2.3.4. Výpočty vplyvov na verejné financie</t>
  </si>
  <si>
    <t>Uveďte najdôležitejšie výpočty, ktoré boli použité na stanovenie vplyvov na príjmy a výdavky, ako aj predpoklady, z ktorých ste vychádzali. Predkladateľ by mal jasne odlíšiť podklady od kapitol a organizácií, aby bolo jasne vidieť základ použitý na výpočty.</t>
  </si>
  <si>
    <t xml:space="preserve">     Pri výpočte vplyvov na verejné financie sa vychádza z návrhu rozpočtu Národného jadrového fondu (NJF) na roky 2013 až 2016, ktorý bol predložený k 31.03.2012. </t>
  </si>
  <si>
    <t xml:space="preserve">     Pre roky 2015 a 2016 je výpočet príjmov a výdavkov MH SR a príjmov NJF podobný.</t>
  </si>
  <si>
    <t>Pre rok 2014 uvažujeme so sumou salda, za rok 2013, v rovnakej výške ako v roku 2011, pre roky 2014 a 2015 už s importom elektriny do SR neuvažujeme.</t>
  </si>
  <si>
    <t xml:space="preserve">     V roku 2013 bude mať MH SR príjem z odvodov od prevádzkovateľov sústav za 11 mesiacov roku 2013 (za január až november), a výdavky vo forme transferu na NJF za 10 mesiacov (január až október). Vo finančnom vyjadrení  vychádza príjem MH SR vo výške 64 166 666 Eur, t. j. 11/12 z rozpočtovaných príjmov NJF v roku 2013 (70 000 000 Eur). Výdavky MH SR (transfer na NJF) v roku 2013 vychádzajú vo výške 58 333 332,- Eur  (10/12 z rozpočtovaných príjmov NJF v roku 2013).</t>
  </si>
  <si>
    <t>Príjem NJF v roku 2013 vychádza vo finančnom vyjadrení 64 166 666 Eur (súčet 1/12 z rozpočtovaných príjmov NJF v roku 2012, čo je odvod od prevádzkovateľov sústav za december 2012, plus 10/12 z rozpočtovaných príjmov NJF v roku 2013, čo predstavuje transfer z MH SR za 10 mesiacov roka 2013).</t>
  </si>
  <si>
    <t xml:space="preserve">     Výdavky NJF v roku 2013 budú zvýšené o prevod sumy vypočítanej zo salda elektriny (import - export) za rok 2011 a 2012 na MH SR.       Za rok 2011 je táto suma vypočítaná vo výške 1 064 212 Eur, a ak pre rok 2012 budeme uvažovať rovnakú sumu, výdavky NJF v roku 2013 budú zvýšené o 2 128 424 Eur. Táto suma bude príjmom kapitoly MH SR.</t>
  </si>
  <si>
    <t xml:space="preserve">     V roku 2014 bude mať MH SR príjem z odvodov od prevádzkovateľov sústav za 1 mesiac roku 2013 (december) a 11 mesiacov roku 2014 (január až november). Vo finančnom vyjadrení  vychádza príjem MH SR 74 848 616 Eur (1/12 z rozpočtovaných príjmov NJF v roku 2013 plus 11/12 z rozpočtovaných príjmov NJF v roku 2014). Výdavky MH SR (transfer na NJF za 2 mesiace roka 2013 a 10 mesiacov roka 2014) v roku 2014 vychádzajú vo výške 74 407 833 Eur (2/12 z rozpočtovaných príjmov NJF v roku 2013 plus 10/12 z rozpočtovaných príjmov NJF v roku 2014). Výdavky MH SR budú znížené o sumu slada elektriny (import - export) 1 064 212 Eur, čím dosiahnu sumu 73 343 621 Eur.</t>
  </si>
  <si>
    <t>Príjem NJF v roku 2014 vychádza vo finančnom vyjadrení 73 343 621 Eur, ktoré predstavuje suma 74 407 833 Eur (súčet 2/12 z rozpočtovaných príjmov NJF v roku 2013, čo predstavuje transfer z MH SR  za november   a december 2013, plus 10/12 z rozpočtovaných príjmov NJF v roku 2014, čo predstavuje transfer z MH SR za 10 mesiacov roka 2014) znížená o 1 064 212 Eur vypočítanej zo slada elektriny (import - export).</t>
  </si>
  <si>
    <t>Tabuľka č. 1</t>
  </si>
  <si>
    <t>Tabuľka č. 2</t>
  </si>
  <si>
    <t>Vplyvy na rozpočet verejnej správy, na zamestnanosť vo verejnej správe a financovanie návrhu</t>
  </si>
  <si>
    <t>2.1. Zhrnutie vplyvov na rozpočet verejnej správy v návrhu</t>
  </si>
  <si>
    <t>2.2. Financovanie návrhu</t>
  </si>
  <si>
    <t>Odvody, ktoré sa už vyberajú podľa platného znenia zákona  č. 238/2006 Z. z. a nariadenia vlády SR  č. 426/2010        Z. z. do Národného jadrového fondu budú vyberané do štátneho rozpočtu, kapitola Ministerstva hospodárstva SR, a následne poukazované z výdavkov kapitoly Ministerstva hospodárstva SR do Národného jadrového fondu.</t>
  </si>
</sst>
</file>

<file path=xl/styles.xml><?xml version="1.0" encoding="utf-8"?>
<styleSheet xmlns="http://schemas.openxmlformats.org/spreadsheetml/2006/main">
  <numFmts count="12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Áno&quot;;&quot;Áno&quot;;&quot;Nie&quot;"/>
    <numFmt numFmtId="165" formatCode="&quot;Pravda&quot;;&quot;Pravda&quot;;&quot;Nepravda&quot;"/>
    <numFmt numFmtId="166" formatCode="&quot;Zapnuté&quot;;&quot;Zapnuté&quot;;&quot;Vypnuté&quot;"/>
    <numFmt numFmtId="167" formatCode="[$€-2]\ #\ ##,000_);[Red]\([$€-2]\ #\ ##,000\)"/>
  </numFmts>
  <fonts count="56"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9"/>
      <name val="Times New Roman"/>
      <family val="1"/>
      <charset val="238"/>
    </font>
    <font>
      <b/>
      <i/>
      <sz val="11"/>
      <color indexed="3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2"/>
      <color indexed="30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Arial Narrow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 style="medium">
        <color indexed="0"/>
      </right>
      <top>
        <color indexed="0"/>
      </top>
      <bottom style="medium">
        <color indexed="0"/>
      </bottom>
    </border>
    <border>
      <left style="medium">
        <color indexed="0"/>
      </left>
      <right style="medium">
        <color indexed="0"/>
      </right>
      <top>
        <color indexed="0"/>
      </top>
      <bottom style="medium">
        <color indexed="0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medium">
        <color indexed="0"/>
      </left>
      <right>
        <color indexed="0"/>
      </right>
      <top>
        <color indexed="0"/>
      </top>
      <bottom style="medium">
        <color indexed="0"/>
      </bottom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</border>
    <border>
      <left style="thin">
        <color indexed="0"/>
      </left>
      <right style="thin">
        <color indexed="0"/>
      </right>
      <top>
        <color indexed="0"/>
      </top>
      <bottom style="thin">
        <color indexed="0"/>
      </bottom>
    </border>
    <border>
      <left style="medium">
        <color indexed="0"/>
      </left>
      <right>
        <color indexed="0"/>
      </right>
      <top style="medium">
        <color indexed="0"/>
      </top>
      <bottom>
        <color indexed="0"/>
      </bottom>
    </border>
    <border>
      <left style="thin">
        <color indexed="0"/>
      </left>
      <right>
        <color indexed="0"/>
      </right>
      <top style="thin">
        <color indexed="0"/>
      </top>
      <bottom style="thin">
        <color indexed="0"/>
      </bottom>
    </border>
    <border>
      <left style="thin">
        <color indexed="0"/>
      </left>
      <right>
        <color indexed="0"/>
      </right>
      <top style="thin">
        <color indexed="0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medium">
        <color indexed="0"/>
      </bottom>
    </border>
    <border>
      <left>
        <color indexed="0"/>
      </left>
      <right style="medium">
        <color indexed="0"/>
      </right>
      <top style="medium">
        <color indexed="0"/>
      </top>
      <bottom style="medium">
        <color indexed="0"/>
      </bottom>
    </border>
    <border>
      <left>
        <color indexed="0"/>
      </left>
      <right>
        <color indexed="0"/>
      </right>
      <top style="thin">
        <color indexed="0"/>
      </top>
      <bottom style="thin">
        <color indexed="0"/>
      </bottom>
    </border>
    <border>
      <left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medium">
        <color indexed="0"/>
      </left>
      <right style="medium">
        <color indexed="0"/>
      </right>
      <top style="medium">
        <color indexed="0"/>
      </top>
      <bottom>
        <color indexed="0"/>
      </bottom>
    </border>
    <border>
      <left style="medium">
        <color indexed="0"/>
      </left>
      <right>
        <color indexed="0"/>
      </right>
      <top style="medium">
        <color indexed="0"/>
      </top>
      <bottom style="medium">
        <color indexed="0"/>
      </bottom>
    </border>
    <border>
      <left>
        <color indexed="0"/>
      </left>
      <right>
        <color indexed="0"/>
      </right>
      <top style="medium">
        <color indexed="0"/>
      </top>
      <bottom style="medium">
        <color indexed="0"/>
      </bottom>
    </border>
    <border>
      <left style="thin">
        <color indexed="0"/>
      </left>
      <right style="thin">
        <color indexed="0"/>
      </right>
      <top style="thin">
        <color indexed="0"/>
      </top>
      <bottom>
        <color indexed="0"/>
      </bottom>
    </border>
  </borders>
  <cellStyleXfs count="61">
    <xf numFmtId="0" fontId="0" fillId="0" borderId="0">
      <alignment/>
      <protection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43" fontId="49" fillId="0" borderId="0" applyFill="0" applyBorder="0" applyAlignment="0" applyProtection="0"/>
    <xf numFmtId="41" fontId="49" fillId="0" borderId="0" applyFill="0" applyBorder="0" applyAlignment="0" applyProtection="0"/>
    <xf numFmtId="0" fontId="55" fillId="20" borderId="0" applyNumberFormat="0" applyBorder="0" applyAlignment="0" applyProtection="0"/>
    <xf numFmtId="0" fontId="54" fillId="21" borderId="1" applyNumberFormat="0" applyAlignment="0" applyProtection="0"/>
    <xf numFmtId="44" fontId="49" fillId="0" borderId="0" applyFill="0" applyBorder="0" applyAlignment="0" applyProtection="0"/>
    <xf numFmtId="42" fontId="49" fillId="0" borderId="0" applyFill="0" applyBorder="0" applyAlignment="0" applyProtection="0"/>
    <xf numFmtId="0" fontId="53" fillId="0" borderId="2" applyNumberFormat="0" applyFill="0" applyAlignment="0" applyProtection="0"/>
    <xf numFmtId="0" fontId="52" fillId="0" borderId="3" applyNumberFormat="0" applyFill="0" applyAlignment="0" applyProtection="0"/>
    <xf numFmtId="0" fontId="51" fillId="0" borderId="4" applyNumberFormat="0" applyFill="0" applyAlignment="0" applyProtection="0"/>
    <xf numFmtId="0" fontId="51" fillId="0" borderId="0" applyNumberFormat="0" applyFill="0" applyBorder="0" applyAlignment="0" applyProtection="0"/>
    <xf numFmtId="0" fontId="50" fillId="22" borderId="0" applyNumberFormat="0" applyBorder="0" applyAlignment="0" applyProtection="0"/>
    <xf numFmtId="9" fontId="49" fillId="0" borderId="0" applyFill="0" applyBorder="0" applyAlignment="0" applyProtection="0"/>
    <xf numFmtId="0" fontId="49" fillId="23" borderId="5" applyNumberFormat="0" applyAlignment="0" applyProtection="0"/>
    <xf numFmtId="0" fontId="48" fillId="0" borderId="6" applyNumberFormat="0" applyFill="0" applyAlignment="0" applyProtection="0"/>
    <xf numFmtId="0" fontId="47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24" borderId="8" applyNumberFormat="0" applyAlignment="0" applyProtection="0"/>
    <xf numFmtId="0" fontId="43" fillId="25" borderId="8" applyNumberFormat="0" applyAlignment="0" applyProtection="0"/>
    <xf numFmtId="0" fontId="42" fillId="25" borderId="9" applyNumberFormat="0" applyAlignment="0" applyProtection="0"/>
    <xf numFmtId="0" fontId="41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</cellStyleXfs>
  <cellXfs count="148">
    <xf numFmtId="0" fontId="0" fillId="0" borderId="0" xfId="0" applyAlignment="1">
      <alignment/>
    </xf>
    <xf numFmtId="0" fontId="2" fillId="33" borderId="10" xfId="0" applyFont="1" applyFill="1" applyBorder="1" applyAlignment="1">
      <alignment horizontal="center" wrapText="1"/>
    </xf>
    <xf numFmtId="0" fontId="3" fillId="34" borderId="11" xfId="0" applyFont="1" applyFill="1" applyBorder="1" applyAlignment="1">
      <alignment vertical="center"/>
    </xf>
    <xf numFmtId="3" fontId="9" fillId="34" borderId="10" xfId="0" applyNumberFormat="1" applyFont="1" applyFill="1" applyBorder="1" applyAlignment="1">
      <alignment horizontal="right" vertical="center" wrapText="1"/>
    </xf>
    <xf numFmtId="3" fontId="9" fillId="34" borderId="10" xfId="0" applyNumberFormat="1" applyFont="1" applyFill="1" applyBorder="1" applyAlignment="1">
      <alignment horizontal="center" wrapText="1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6" fillId="0" borderId="11" xfId="0" applyFont="1" applyBorder="1" applyAlignment="1">
      <alignment vertical="center"/>
    </xf>
    <xf numFmtId="0" fontId="16" fillId="0" borderId="1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6" fillId="0" borderId="11" xfId="0" applyFont="1" applyBorder="1" applyAlignment="1">
      <alignment vertical="center" wrapText="1"/>
    </xf>
    <xf numFmtId="3" fontId="16" fillId="0" borderId="10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0" fillId="0" borderId="0" xfId="0" applyNumberFormat="1" applyAlignment="1">
      <alignment/>
    </xf>
    <xf numFmtId="3" fontId="17" fillId="0" borderId="10" xfId="0" applyNumberFormat="1" applyFont="1" applyFill="1" applyBorder="1" applyAlignment="1">
      <alignment horizontal="right" vertical="center"/>
    </xf>
    <xf numFmtId="3" fontId="17" fillId="0" borderId="1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/>
    </xf>
    <xf numFmtId="0" fontId="18" fillId="34" borderId="11" xfId="0" applyFont="1" applyFill="1" applyBorder="1" applyAlignment="1">
      <alignment vertical="center"/>
    </xf>
    <xf numFmtId="3" fontId="17" fillId="34" borderId="10" xfId="0" applyNumberFormat="1" applyFont="1" applyFill="1" applyBorder="1" applyAlignment="1">
      <alignment horizontal="right" vertical="center"/>
    </xf>
    <xf numFmtId="3" fontId="7" fillId="34" borderId="10" xfId="0" applyNumberFormat="1" applyFont="1" applyFill="1" applyBorder="1" applyAlignment="1">
      <alignment horizontal="right" vertical="center"/>
    </xf>
    <xf numFmtId="0" fontId="7" fillId="34" borderId="10" xfId="0" applyFont="1" applyFill="1" applyBorder="1" applyAlignment="1">
      <alignment horizontal="right"/>
    </xf>
    <xf numFmtId="3" fontId="15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0" fontId="3" fillId="34" borderId="10" xfId="0" applyFont="1" applyFill="1" applyBorder="1" applyAlignment="1">
      <alignment horizontal="right" vertical="center"/>
    </xf>
    <xf numFmtId="0" fontId="3" fillId="34" borderId="10" xfId="0" applyFont="1" applyFill="1" applyBorder="1" applyAlignment="1">
      <alignment horizontal="right"/>
    </xf>
    <xf numFmtId="0" fontId="8" fillId="0" borderId="11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3" fontId="3" fillId="34" borderId="1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3" fontId="6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3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0" xfId="0" applyFont="1" applyAlignment="1">
      <alignment/>
    </xf>
    <xf numFmtId="0" fontId="4" fillId="0" borderId="0" xfId="0" applyFont="1" applyAlignment="1">
      <alignment horizontal="right" vertical="center"/>
    </xf>
    <xf numFmtId="0" fontId="2" fillId="33" borderId="12" xfId="0" applyFont="1" applyFill="1" applyBorder="1" applyAlignment="1">
      <alignment horizontal="center" vertical="center"/>
    </xf>
    <xf numFmtId="0" fontId="2" fillId="33" borderId="12" xfId="0" applyFont="1" applyFill="1" applyBorder="1" applyAlignment="1">
      <alignment horizontal="center" wrapText="1"/>
    </xf>
    <xf numFmtId="0" fontId="10" fillId="33" borderId="12" xfId="0" applyFont="1" applyFill="1" applyBorder="1" applyAlignment="1">
      <alignment/>
    </xf>
    <xf numFmtId="0" fontId="3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/>
    </xf>
    <xf numFmtId="3" fontId="4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2" fillId="33" borderId="12" xfId="0" applyFont="1" applyFill="1" applyBorder="1" applyAlignment="1">
      <alignment vertical="center"/>
    </xf>
    <xf numFmtId="3" fontId="2" fillId="33" borderId="12" xfId="0" applyNumberFormat="1" applyFont="1" applyFill="1" applyBorder="1" applyAlignment="1">
      <alignment/>
    </xf>
    <xf numFmtId="3" fontId="10" fillId="33" borderId="12" xfId="0" applyNumberFormat="1" applyFont="1" applyFill="1" applyBorder="1" applyAlignment="1">
      <alignment/>
    </xf>
    <xf numFmtId="3" fontId="4" fillId="0" borderId="0" xfId="0" applyNumberFormat="1" applyFont="1" applyAlignment="1">
      <alignment/>
    </xf>
    <xf numFmtId="3" fontId="4" fillId="0" borderId="0" xfId="0" applyNumberFormat="1" applyFont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2" fillId="33" borderId="12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/>
    </xf>
    <xf numFmtId="0" fontId="8" fillId="0" borderId="11" xfId="0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3" fontId="7" fillId="35" borderId="10" xfId="0" applyNumberFormat="1" applyFont="1" applyFill="1" applyBorder="1" applyAlignment="1">
      <alignment horizontal="right"/>
    </xf>
    <xf numFmtId="3" fontId="17" fillId="34" borderId="10" xfId="0" applyNumberFormat="1" applyFont="1" applyFill="1" applyBorder="1" applyAlignment="1">
      <alignment horizontal="right"/>
    </xf>
    <xf numFmtId="3" fontId="7" fillId="34" borderId="1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4" fontId="0" fillId="0" borderId="0" xfId="0" applyNumberFormat="1" applyAlignment="1">
      <alignment/>
    </xf>
    <xf numFmtId="3" fontId="3" fillId="34" borderId="11" xfId="0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vertical="center"/>
    </xf>
    <xf numFmtId="3" fontId="11" fillId="0" borderId="10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3" fillId="34" borderId="14" xfId="0" applyFont="1" applyFill="1" applyBorder="1" applyAlignment="1">
      <alignment vertical="center"/>
    </xf>
    <xf numFmtId="0" fontId="2" fillId="33" borderId="15" xfId="0" applyFont="1" applyFill="1" applyBorder="1" applyAlignment="1">
      <alignment horizontal="center" wrapText="1"/>
    </xf>
    <xf numFmtId="0" fontId="2" fillId="33" borderId="16" xfId="0" applyFont="1" applyFill="1" applyBorder="1" applyAlignment="1">
      <alignment horizontal="center" wrapText="1"/>
    </xf>
    <xf numFmtId="0" fontId="3" fillId="34" borderId="10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33" borderId="17" xfId="0" applyFont="1" applyFill="1" applyBorder="1" applyAlignment="1">
      <alignment horizontal="center" vertical="center"/>
    </xf>
    <xf numFmtId="0" fontId="2" fillId="33" borderId="12" xfId="0" applyFont="1" applyFill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2" fillId="33" borderId="18" xfId="0" applyFont="1" applyFill="1" applyBorder="1" applyAlignment="1">
      <alignment horizontal="center" wrapText="1"/>
    </xf>
    <xf numFmtId="0" fontId="14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" fillId="34" borderId="20" xfId="0" applyFont="1" applyFill="1" applyBorder="1" applyAlignment="1">
      <alignment vertical="center"/>
    </xf>
    <xf numFmtId="3" fontId="3" fillId="36" borderId="12" xfId="0" applyNumberFormat="1" applyFont="1" applyFill="1" applyBorder="1" applyAlignment="1">
      <alignment horizontal="right" vertical="center"/>
    </xf>
    <xf numFmtId="0" fontId="3" fillId="36" borderId="0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/>
    </xf>
    <xf numFmtId="3" fontId="4" fillId="0" borderId="12" xfId="0" applyNumberFormat="1" applyFont="1" applyFill="1" applyBorder="1" applyAlignment="1">
      <alignment/>
    </xf>
    <xf numFmtId="3" fontId="7" fillId="0" borderId="10" xfId="0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0" fillId="0" borderId="0" xfId="0" applyFill="1" applyAlignment="1">
      <alignment/>
    </xf>
    <xf numFmtId="3" fontId="4" fillId="0" borderId="0" xfId="0" applyNumberFormat="1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wrapText="1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2" fillId="33" borderId="17" xfId="0" applyFont="1" applyFill="1" applyBorder="1" applyAlignment="1">
      <alignment horizontal="center" wrapText="1"/>
    </xf>
    <xf numFmtId="0" fontId="2" fillId="33" borderId="21" xfId="0" applyFont="1" applyFill="1" applyBorder="1" applyAlignment="1">
      <alignment horizontal="center" wrapText="1"/>
    </xf>
    <xf numFmtId="0" fontId="2" fillId="33" borderId="22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" fillId="33" borderId="23" xfId="0" applyFont="1" applyFill="1" applyBorder="1" applyAlignment="1">
      <alignment horizontal="center" wrapText="1"/>
    </xf>
    <xf numFmtId="0" fontId="2" fillId="33" borderId="11" xfId="0" applyFont="1" applyFill="1" applyBorder="1" applyAlignment="1">
      <alignment horizontal="center" wrapText="1"/>
    </xf>
    <xf numFmtId="0" fontId="2" fillId="33" borderId="24" xfId="0" applyFont="1" applyFill="1" applyBorder="1" applyAlignment="1">
      <alignment horizontal="center" wrapText="1"/>
    </xf>
    <xf numFmtId="0" fontId="2" fillId="33" borderId="25" xfId="0" applyFont="1" applyFill="1" applyBorder="1" applyAlignment="1">
      <alignment horizontal="center" wrapText="1"/>
    </xf>
    <xf numFmtId="0" fontId="2" fillId="33" borderId="20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33" borderId="26" xfId="0" applyFont="1" applyFill="1" applyBorder="1" applyAlignment="1">
      <alignment horizontal="center" wrapText="1"/>
    </xf>
    <xf numFmtId="0" fontId="2" fillId="33" borderId="15" xfId="0" applyFont="1" applyFill="1" applyBorder="1" applyAlignment="1">
      <alignment horizontal="center"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/>
    </xf>
    <xf numFmtId="0" fontId="37" fillId="0" borderId="0" xfId="0" applyFont="1" applyAlignment="1">
      <alignment horizontal="justify" vertical="center" wrapText="1"/>
    </xf>
    <xf numFmtId="0" fontId="37" fillId="0" borderId="0" xfId="0" applyFont="1" applyFill="1" applyAlignment="1">
      <alignment horizontal="justify"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8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7" Type="http://schemas.openxmlformats.org/officeDocument/2006/relationships/styles" Target="styles.xml" /><Relationship Id="rId5" Type="http://schemas.openxmlformats.org/officeDocument/2006/relationships/worksheet" Target="worksheets/sheet4.xml" /><Relationship Id="rId9" Type="http://schemas.openxmlformats.org/officeDocument/2006/relationships/calcChain" Target="calcChain.xml" /><Relationship Id="rId3" Type="http://schemas.openxmlformats.org/officeDocument/2006/relationships/worksheet" Target="worksheets/sheet2.xml" /><Relationship Id="rId6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137"/>
  <sheetViews>
    <sheetView tabSelected="1" workbookViewId="0" topLeftCell="A1">
      <selection pane="topLeft" activeCell="C62" sqref="C62:E63"/>
    </sheetView>
  </sheetViews>
  <sheetFormatPr defaultColWidth="8.28515625" defaultRowHeight="13.7" customHeight="1"/>
  <cols>
    <col min="1" max="1" width="60.875" customWidth="1"/>
    <col min="2" max="2" width="17" customWidth="1"/>
    <col min="3" max="5" width="18" customWidth="1"/>
    <col min="6" max="6" width="18" hidden="1" customWidth="1"/>
    <col min="7" max="8" width="8.25"/>
    <col min="9" max="9" width="10.375" bestFit="1" customWidth="1"/>
    <col min="10" max="16384" width="8.25"/>
  </cols>
  <sheetData>
    <row r="1" spans="1:5" ht="13.7" customHeight="1">
      <c r="A1" s="130" t="s">
        <v>81</v>
      </c>
      <c r="B1" s="130"/>
      <c r="C1" s="130"/>
      <c r="D1" s="130"/>
      <c r="E1" s="130"/>
    </row>
    <row r="2" spans="2:5" ht="13.7" customHeight="1">
      <c r="B2" s="105"/>
      <c r="C2" s="105"/>
      <c r="D2" s="105"/>
      <c r="E2" s="105"/>
    </row>
    <row r="3" spans="1:1" ht="13.7" customHeight="1">
      <c r="A3" s="106" t="s">
        <v>82</v>
      </c>
    </row>
    <row r="4" spans="5:5" ht="13.7" customHeight="1" thickBot="1">
      <c r="E4" s="42" t="s">
        <v>79</v>
      </c>
    </row>
    <row r="5" spans="1:6" ht="31.5" customHeight="1" thickBot="1">
      <c r="A5" s="131"/>
      <c r="B5" s="83"/>
      <c r="C5" s="133" t="s">
        <v>0</v>
      </c>
      <c r="D5" s="134"/>
      <c r="E5" s="134"/>
      <c r="F5" s="135"/>
    </row>
    <row r="6" spans="1:6" ht="16.35" customHeight="1" thickBot="1">
      <c r="A6" s="132"/>
      <c r="B6" s="1">
        <v>2012</v>
      </c>
      <c r="C6" s="1">
        <v>2013</v>
      </c>
      <c r="D6" s="1">
        <v>2014</v>
      </c>
      <c r="E6" s="1">
        <v>2015</v>
      </c>
      <c r="F6" s="1">
        <v>2016</v>
      </c>
    </row>
    <row r="7" spans="1:6" ht="16.35" customHeight="1" thickBot="1">
      <c r="A7" s="2" t="s">
        <v>1</v>
      </c>
      <c r="B7" s="84">
        <v>0</v>
      </c>
      <c r="C7" s="3">
        <f>+C10+C13</f>
        <v>-5833334</v>
      </c>
      <c r="D7" s="3">
        <f>+D10+D11</f>
        <v>-1945779</v>
      </c>
      <c r="E7" s="3">
        <f>+E10+E11</f>
        <v>-311650</v>
      </c>
      <c r="F7" s="4"/>
    </row>
    <row r="8" spans="1:6" ht="16.35" customHeight="1" thickBot="1">
      <c r="A8" s="5" t="s">
        <v>2</v>
      </c>
      <c r="B8" s="85"/>
      <c r="C8" s="6"/>
      <c r="D8" s="6"/>
      <c r="E8" s="7"/>
      <c r="F8" s="7"/>
    </row>
    <row r="9" spans="1:6" ht="16.7" customHeight="1" thickBot="1">
      <c r="A9" s="8" t="s">
        <v>3</v>
      </c>
      <c r="B9" s="86"/>
      <c r="C9" s="9"/>
      <c r="D9" s="9"/>
      <c r="E9" s="10"/>
      <c r="F9" s="10"/>
    </row>
    <row r="10" spans="1:9" ht="33" customHeight="1" thickBot="1">
      <c r="A10" s="11" t="s">
        <v>4</v>
      </c>
      <c r="B10" s="87"/>
      <c r="C10" s="12">
        <v>-70000000</v>
      </c>
      <c r="D10" s="12">
        <v>-75289400</v>
      </c>
      <c r="E10" s="13">
        <v>-77159300</v>
      </c>
      <c r="F10" s="10"/>
      <c r="I10" s="14"/>
    </row>
    <row r="11" spans="1:6" ht="16.7" customHeight="1" thickBot="1">
      <c r="A11" s="8" t="s">
        <v>5</v>
      </c>
      <c r="B11" s="86"/>
      <c r="C11" s="15">
        <v>58333333</v>
      </c>
      <c r="D11" s="16">
        <f>74407833-1064212</f>
        <v>73343621</v>
      </c>
      <c r="E11" s="17">
        <v>76847650</v>
      </c>
      <c r="F11" s="18"/>
    </row>
    <row r="12" spans="1:6" ht="16.7" customHeight="1" thickBot="1">
      <c r="A12" s="8" t="s">
        <v>6</v>
      </c>
      <c r="B12" s="86"/>
      <c r="C12" s="16">
        <v>5833333</v>
      </c>
      <c r="D12" s="16"/>
      <c r="E12" s="17"/>
      <c r="F12" s="18"/>
    </row>
    <row r="13" spans="1:6" ht="16.7" customHeight="1" thickBot="1">
      <c r="A13" s="8" t="s">
        <v>7</v>
      </c>
      <c r="B13" s="86"/>
      <c r="C13" s="16">
        <f>+C11+C12</f>
        <v>64166666</v>
      </c>
      <c r="D13" s="16">
        <f>+D11+D12</f>
        <v>73343621</v>
      </c>
      <c r="E13" s="17">
        <f>+E11+E12</f>
        <v>76847650</v>
      </c>
      <c r="F13" s="18"/>
    </row>
    <row r="14" spans="1:9" ht="17.25" customHeight="1" thickBot="1">
      <c r="A14" s="19" t="s">
        <v>8</v>
      </c>
      <c r="B14" s="88">
        <v>0</v>
      </c>
      <c r="C14" s="20">
        <v>2128424</v>
      </c>
      <c r="D14" s="20">
        <v>0</v>
      </c>
      <c r="E14" s="21">
        <v>0</v>
      </c>
      <c r="F14" s="22"/>
      <c r="I14" s="14"/>
    </row>
    <row r="15" spans="1:6" ht="16.35" customHeight="1" thickBot="1">
      <c r="A15" s="5" t="s">
        <v>9</v>
      </c>
      <c r="B15" s="85"/>
      <c r="C15" s="23"/>
      <c r="D15" s="23"/>
      <c r="E15" s="24"/>
      <c r="F15" s="7"/>
    </row>
    <row r="16" spans="1:6" ht="16.7" customHeight="1" thickBot="1">
      <c r="A16" s="8" t="s">
        <v>10</v>
      </c>
      <c r="B16" s="86"/>
      <c r="C16" s="12"/>
      <c r="D16" s="12"/>
      <c r="E16" s="13"/>
      <c r="F16" s="10"/>
    </row>
    <row r="17" spans="1:6" ht="16.7" customHeight="1" thickBot="1">
      <c r="A17" s="8" t="s">
        <v>11</v>
      </c>
      <c r="B17" s="86"/>
      <c r="C17" s="16">
        <v>2128424</v>
      </c>
      <c r="D17" s="16">
        <v>0</v>
      </c>
      <c r="E17" s="17">
        <v>0</v>
      </c>
      <c r="F17" s="18"/>
    </row>
    <row r="18" spans="1:6" ht="16.35" customHeight="1" thickBot="1">
      <c r="A18" s="2" t="s">
        <v>12</v>
      </c>
      <c r="B18" s="84"/>
      <c r="C18" s="25"/>
      <c r="D18" s="25"/>
      <c r="E18" s="25"/>
      <c r="F18" s="26"/>
    </row>
    <row r="19" spans="1:6" ht="16.7" customHeight="1" thickBot="1">
      <c r="A19" s="27" t="s">
        <v>13</v>
      </c>
      <c r="B19" s="89"/>
      <c r="C19" s="28"/>
      <c r="D19" s="28"/>
      <c r="E19" s="28"/>
      <c r="F19" s="7"/>
    </row>
    <row r="20" spans="1:6" ht="16.35" customHeight="1" thickBot="1">
      <c r="A20" s="2" t="s">
        <v>14</v>
      </c>
      <c r="B20" s="84">
        <v>0</v>
      </c>
      <c r="C20" s="25">
        <v>0</v>
      </c>
      <c r="D20" s="29">
        <v>0</v>
      </c>
      <c r="E20" s="25">
        <f>+E17</f>
        <v>0</v>
      </c>
      <c r="F20" s="26"/>
    </row>
    <row r="21" spans="1:6" ht="16.35" customHeight="1" thickBot="1">
      <c r="A21" s="30" t="s">
        <v>9</v>
      </c>
      <c r="B21" s="90"/>
      <c r="C21" s="7"/>
      <c r="D21" s="7"/>
      <c r="E21" s="7"/>
      <c r="F21" s="7"/>
    </row>
    <row r="23" spans="1:5" ht="14.45" customHeight="1">
      <c r="A23" s="107" t="s">
        <v>83</v>
      </c>
      <c r="E23" s="42" t="s">
        <v>80</v>
      </c>
    </row>
    <row r="24" spans="1:5" ht="14.45" customHeight="1" thickBot="1">
      <c r="A24" s="107"/>
      <c r="E24" s="42"/>
    </row>
    <row r="25" spans="1:6" ht="16.35" customHeight="1" thickBot="1">
      <c r="A25" s="131" t="s">
        <v>15</v>
      </c>
      <c r="B25" s="83"/>
      <c r="C25" s="133" t="s">
        <v>0</v>
      </c>
      <c r="D25" s="134"/>
      <c r="E25" s="134"/>
      <c r="F25" s="135"/>
    </row>
    <row r="26" spans="1:6" ht="16.35" customHeight="1" thickBot="1">
      <c r="A26" s="132"/>
      <c r="B26" s="1">
        <v>2012</v>
      </c>
      <c r="C26" s="1">
        <v>2013</v>
      </c>
      <c r="D26" s="1">
        <v>2014</v>
      </c>
      <c r="E26" s="1">
        <v>2015</v>
      </c>
      <c r="F26" s="1">
        <v>2016</v>
      </c>
    </row>
    <row r="27" spans="1:6" ht="31.7" customHeight="1" thickBot="1">
      <c r="A27" s="31" t="s">
        <v>16</v>
      </c>
      <c r="B27" s="91">
        <v>0</v>
      </c>
      <c r="C27" s="32">
        <f>-C7+C14</f>
        <v>7961758</v>
      </c>
      <c r="D27" s="32">
        <f>-D7+D14</f>
        <v>1945779</v>
      </c>
      <c r="E27" s="32">
        <f>-E7+E14</f>
        <v>311650</v>
      </c>
      <c r="F27" s="33"/>
    </row>
    <row r="28" spans="1:6" ht="16.35" customHeight="1" thickBot="1">
      <c r="A28" s="34"/>
      <c r="B28" s="92"/>
      <c r="C28" s="35">
        <v>0</v>
      </c>
      <c r="D28" s="35">
        <v>0</v>
      </c>
      <c r="E28" s="35">
        <v>0</v>
      </c>
      <c r="F28" s="36"/>
    </row>
    <row r="29" spans="1:6" ht="16.35" customHeight="1" thickBot="1">
      <c r="A29" s="37" t="s">
        <v>17</v>
      </c>
      <c r="B29" s="93"/>
      <c r="C29" s="36">
        <v>0</v>
      </c>
      <c r="D29" s="36">
        <v>0</v>
      </c>
      <c r="E29" s="36">
        <v>0</v>
      </c>
      <c r="F29" s="7"/>
    </row>
    <row r="30" spans="1:6" ht="16.35" customHeight="1" thickBot="1">
      <c r="A30" s="37" t="s">
        <v>18</v>
      </c>
      <c r="B30" s="93"/>
      <c r="C30" s="7"/>
      <c r="D30" s="7"/>
      <c r="E30" s="7"/>
      <c r="F30" s="7"/>
    </row>
    <row r="31" spans="1:6" ht="16.35" customHeight="1" thickBot="1">
      <c r="A31" s="38" t="s">
        <v>19</v>
      </c>
      <c r="B31" s="94">
        <v>0</v>
      </c>
      <c r="C31" s="39">
        <f>+C27+C28</f>
        <v>7961758</v>
      </c>
      <c r="D31" s="39">
        <f>+D27+D28</f>
        <v>1945779</v>
      </c>
      <c r="E31" s="39">
        <f>+E27+E28</f>
        <v>311650</v>
      </c>
      <c r="F31" s="40"/>
    </row>
    <row r="38" spans="1:7" ht="15.6" customHeight="1">
      <c r="A38" s="41"/>
      <c r="B38" s="41"/>
      <c r="C38" s="41"/>
      <c r="D38" s="41"/>
      <c r="E38" s="42" t="s">
        <v>20</v>
      </c>
      <c r="G38" s="41"/>
    </row>
    <row r="39" spans="1:7" ht="25.5" customHeight="1">
      <c r="A39" s="43" t="s">
        <v>21</v>
      </c>
      <c r="B39" s="95"/>
      <c r="C39" s="127" t="s">
        <v>0</v>
      </c>
      <c r="D39" s="128"/>
      <c r="E39" s="128"/>
      <c r="F39" s="129"/>
      <c r="G39" s="41"/>
    </row>
    <row r="40" spans="1:7" ht="15.6" customHeight="1">
      <c r="A40" s="45"/>
      <c r="B40" s="96">
        <v>2012</v>
      </c>
      <c r="C40" s="44">
        <v>2013</v>
      </c>
      <c r="D40" s="44">
        <v>2014</v>
      </c>
      <c r="E40" s="44">
        <v>2015</v>
      </c>
      <c r="F40" s="44">
        <v>2016</v>
      </c>
      <c r="G40" s="41"/>
    </row>
    <row r="41" spans="1:7" ht="17.25" customHeight="1">
      <c r="A41" s="46" t="s">
        <v>22</v>
      </c>
      <c r="B41" s="46"/>
      <c r="C41" s="47"/>
      <c r="D41" s="47"/>
      <c r="E41" s="47"/>
      <c r="F41" s="47"/>
      <c r="G41" s="41"/>
    </row>
    <row r="42" spans="1:7" ht="17.25" customHeight="1">
      <c r="A42" s="46" t="s">
        <v>23</v>
      </c>
      <c r="B42" s="46"/>
      <c r="C42" s="48">
        <f>C12</f>
        <v>5833333</v>
      </c>
      <c r="D42" s="48">
        <v>0</v>
      </c>
      <c r="E42" s="48">
        <v>0</v>
      </c>
      <c r="F42" s="47"/>
      <c r="G42" s="41"/>
    </row>
    <row r="43" spans="1:7" ht="17.25" customHeight="1">
      <c r="A43" s="46" t="s">
        <v>24</v>
      </c>
      <c r="B43" s="46"/>
      <c r="C43" s="48">
        <f>C11</f>
        <v>58333333</v>
      </c>
      <c r="D43" s="48">
        <f>D11</f>
        <v>73343621</v>
      </c>
      <c r="E43" s="48">
        <f>E11</f>
        <v>76847650</v>
      </c>
      <c r="F43" s="47"/>
      <c r="G43" s="41"/>
    </row>
    <row r="44" spans="1:7" ht="31.5" customHeight="1">
      <c r="A44" s="49" t="s">
        <v>25</v>
      </c>
      <c r="B44" s="49"/>
      <c r="C44" s="47"/>
      <c r="D44" s="47"/>
      <c r="E44" s="47"/>
      <c r="F44" s="47"/>
      <c r="G44" s="41"/>
    </row>
    <row r="45" spans="1:7" ht="33" customHeight="1">
      <c r="A45" s="49" t="s">
        <v>26</v>
      </c>
      <c r="B45" s="49"/>
      <c r="C45" s="47"/>
      <c r="D45" s="47"/>
      <c r="E45" s="47"/>
      <c r="F45" s="47"/>
      <c r="G45" s="41"/>
    </row>
    <row r="46" spans="1:7" ht="17.25" customHeight="1">
      <c r="A46" s="50" t="s">
        <v>27</v>
      </c>
      <c r="B46" s="50">
        <v>0</v>
      </c>
      <c r="C46" s="51">
        <f>C10+C42+C43</f>
        <v>-5833334</v>
      </c>
      <c r="D46" s="51">
        <f>D10+D42+D43</f>
        <v>-1945779</v>
      </c>
      <c r="E46" s="51">
        <f>E10+E42+E43</f>
        <v>-311650</v>
      </c>
      <c r="F46" s="52"/>
      <c r="G46" s="41"/>
    </row>
    <row r="47" spans="1:7" ht="15.6" customHeight="1">
      <c r="A47" s="41"/>
      <c r="B47" s="41"/>
      <c r="C47" s="53"/>
      <c r="D47" s="53"/>
      <c r="E47" s="53"/>
      <c r="F47" s="53"/>
      <c r="G47" s="41"/>
    </row>
    <row r="48" spans="1:7" ht="15.6" customHeight="1">
      <c r="A48" s="41"/>
      <c r="B48" s="41"/>
      <c r="C48" s="53"/>
      <c r="D48" s="53"/>
      <c r="E48" s="54" t="s">
        <v>28</v>
      </c>
      <c r="G48" s="41"/>
    </row>
    <row r="49" spans="1:7" ht="25.5" customHeight="1">
      <c r="A49" s="43" t="s">
        <v>29</v>
      </c>
      <c r="B49" s="95"/>
      <c r="C49" s="127" t="s">
        <v>0</v>
      </c>
      <c r="D49" s="128"/>
      <c r="E49" s="128"/>
      <c r="F49" s="129"/>
      <c r="G49" s="41"/>
    </row>
    <row r="50" spans="1:7" ht="15.6" customHeight="1">
      <c r="A50" s="45"/>
      <c r="B50" s="96">
        <v>2012</v>
      </c>
      <c r="C50" s="44">
        <v>2013</v>
      </c>
      <c r="D50" s="44">
        <v>2014</v>
      </c>
      <c r="E50" s="44">
        <v>2015</v>
      </c>
      <c r="F50" s="44">
        <v>2016</v>
      </c>
      <c r="G50" s="41"/>
    </row>
    <row r="51" spans="1:7" ht="15.6" customHeight="1">
      <c r="A51" s="46" t="s">
        <v>30</v>
      </c>
      <c r="B51" s="46"/>
      <c r="C51" s="103">
        <f>SUM(C52:C55)</f>
        <v>2128424</v>
      </c>
      <c r="D51" s="103">
        <f>SUM(D52:D55)</f>
        <v>0</v>
      </c>
      <c r="E51" s="103">
        <f>SUM(E52:E55)</f>
        <v>0</v>
      </c>
      <c r="F51" s="55"/>
      <c r="G51" s="41"/>
    </row>
    <row r="52" spans="1:7" ht="15.6" customHeight="1">
      <c r="A52" s="56" t="s">
        <v>31</v>
      </c>
      <c r="B52" s="56"/>
      <c r="C52" s="48"/>
      <c r="D52" s="48"/>
      <c r="E52" s="48"/>
      <c r="F52" s="48"/>
      <c r="G52" s="41"/>
    </row>
    <row r="53" spans="1:7" ht="15.6" customHeight="1">
      <c r="A53" s="56" t="s">
        <v>32</v>
      </c>
      <c r="B53" s="56"/>
      <c r="C53" s="48"/>
      <c r="D53" s="48"/>
      <c r="E53" s="48"/>
      <c r="F53" s="48"/>
      <c r="G53" s="41"/>
    </row>
    <row r="54" spans="1:7" ht="15.6" customHeight="1">
      <c r="A54" s="56" t="s">
        <v>33</v>
      </c>
      <c r="B54" s="56"/>
      <c r="C54" s="48"/>
      <c r="D54" s="48"/>
      <c r="E54" s="48"/>
      <c r="F54" s="48"/>
      <c r="G54" s="41"/>
    </row>
    <row r="55" spans="1:7" ht="15.6" customHeight="1">
      <c r="A55" s="56" t="s">
        <v>34</v>
      </c>
      <c r="B55" s="56"/>
      <c r="C55" s="48">
        <f>+C17</f>
        <v>2128424</v>
      </c>
      <c r="D55" s="48">
        <f>+D17</f>
        <v>0</v>
      </c>
      <c r="E55" s="48">
        <f>+E17</f>
        <v>0</v>
      </c>
      <c r="F55" s="48"/>
      <c r="G55" s="41"/>
    </row>
    <row r="56" spans="1:7" ht="31.35" customHeight="1">
      <c r="A56" s="57" t="s">
        <v>35</v>
      </c>
      <c r="B56" s="57"/>
      <c r="C56" s="58"/>
      <c r="D56" s="48"/>
      <c r="E56" s="48"/>
      <c r="F56" s="48"/>
      <c r="G56" s="41"/>
    </row>
    <row r="57" spans="1:7" ht="15.6" customHeight="1">
      <c r="A57" s="46" t="s">
        <v>36</v>
      </c>
      <c r="B57" s="46"/>
      <c r="C57" s="55"/>
      <c r="D57" s="55"/>
      <c r="E57" s="55"/>
      <c r="F57" s="55"/>
      <c r="G57" s="41"/>
    </row>
    <row r="58" spans="1:7" ht="15.6" customHeight="1">
      <c r="A58" s="56" t="s">
        <v>37</v>
      </c>
      <c r="B58" s="56"/>
      <c r="C58" s="48"/>
      <c r="D58" s="48"/>
      <c r="E58" s="48"/>
      <c r="F58" s="48"/>
      <c r="G58" s="41"/>
    </row>
    <row r="59" spans="1:7" ht="15.6" customHeight="1">
      <c r="A59" s="56" t="s">
        <v>38</v>
      </c>
      <c r="B59" s="56"/>
      <c r="C59" s="48"/>
      <c r="D59" s="48"/>
      <c r="E59" s="48"/>
      <c r="F59" s="48"/>
      <c r="G59" s="41"/>
    </row>
    <row r="60" spans="1:7" ht="31.35" customHeight="1">
      <c r="A60" s="49" t="s">
        <v>39</v>
      </c>
      <c r="B60" s="49"/>
      <c r="C60" s="48"/>
      <c r="D60" s="48"/>
      <c r="E60" s="48"/>
      <c r="F60" s="48"/>
      <c r="G60" s="41"/>
    </row>
    <row r="61" spans="1:7" ht="15.6" customHeight="1">
      <c r="A61" s="50" t="s">
        <v>40</v>
      </c>
      <c r="B61" s="50">
        <v>0</v>
      </c>
      <c r="C61" s="59">
        <f>+C51</f>
        <v>2128424</v>
      </c>
      <c r="D61" s="59">
        <f>+D51</f>
        <v>0</v>
      </c>
      <c r="E61" s="59">
        <f>+E51</f>
        <v>0</v>
      </c>
      <c r="F61" s="59"/>
      <c r="G61" s="41"/>
    </row>
    <row r="62" spans="1:7" ht="15.6" customHeight="1">
      <c r="A62" s="46" t="s">
        <v>41</v>
      </c>
      <c r="B62" s="46"/>
      <c r="C62" s="108">
        <f>+C55</f>
        <v>2128424</v>
      </c>
      <c r="D62" s="108">
        <f>+D55</f>
        <v>0</v>
      </c>
      <c r="E62" s="108">
        <f>+E55</f>
        <v>0</v>
      </c>
      <c r="F62" s="60"/>
      <c r="G62" s="41"/>
    </row>
    <row r="63" spans="1:7" ht="15.6" customHeight="1">
      <c r="A63" s="56" t="s">
        <v>42</v>
      </c>
      <c r="B63" s="56"/>
      <c r="C63" s="108">
        <f>+C51</f>
        <v>2128424</v>
      </c>
      <c r="D63" s="108">
        <f>+D51</f>
        <v>0</v>
      </c>
      <c r="E63" s="108">
        <f>+E51</f>
        <v>0</v>
      </c>
      <c r="F63" s="60"/>
      <c r="G63" s="41"/>
    </row>
    <row r="64" spans="1:7" ht="15.6" customHeight="1">
      <c r="A64" s="56" t="s">
        <v>43</v>
      </c>
      <c r="B64" s="56"/>
      <c r="C64" s="60"/>
      <c r="D64" s="60"/>
      <c r="E64" s="60"/>
      <c r="F64" s="60"/>
      <c r="G64" s="41"/>
    </row>
    <row r="65" spans="1:7" ht="15.6" customHeight="1">
      <c r="A65" s="56" t="s">
        <v>44</v>
      </c>
      <c r="B65" s="56"/>
      <c r="C65" s="60"/>
      <c r="D65" s="60"/>
      <c r="E65" s="60"/>
      <c r="F65" s="60"/>
      <c r="G65" s="41"/>
    </row>
    <row r="66" spans="1:7" ht="15.6" customHeight="1">
      <c r="A66" s="60" t="s">
        <v>45</v>
      </c>
      <c r="B66" s="60"/>
      <c r="C66" s="60"/>
      <c r="D66" s="60"/>
      <c r="E66" s="60"/>
      <c r="F66" s="60"/>
      <c r="G66" s="41"/>
    </row>
    <row r="67" spans="1:7" ht="15.6" customHeight="1">
      <c r="A67" s="41"/>
      <c r="B67" s="41"/>
      <c r="C67" s="41"/>
      <c r="D67" s="41"/>
      <c r="E67" s="41"/>
      <c r="F67" s="41"/>
      <c r="G67" s="41"/>
    </row>
    <row r="68" spans="1:7" ht="15.6" customHeight="1">
      <c r="A68" s="41"/>
      <c r="B68" s="41"/>
      <c r="C68" s="53"/>
      <c r="D68" s="41"/>
      <c r="E68" s="41"/>
      <c r="F68" s="41"/>
      <c r="G68" s="41"/>
    </row>
    <row r="69" spans="1:7" ht="15.6" customHeight="1">
      <c r="A69" s="41"/>
      <c r="B69" s="41"/>
      <c r="C69" s="41"/>
      <c r="D69" s="41"/>
      <c r="E69" s="41"/>
      <c r="F69" s="41"/>
      <c r="G69" s="41"/>
    </row>
    <row r="70" spans="1:7" ht="15.6" customHeight="1">
      <c r="A70" s="41"/>
      <c r="B70" s="41"/>
      <c r="C70" s="41"/>
      <c r="D70" s="41"/>
      <c r="E70" s="41"/>
      <c r="F70" s="41"/>
      <c r="G70" s="41"/>
    </row>
    <row r="71" spans="1:7" ht="15.6" customHeight="1">
      <c r="A71" s="41"/>
      <c r="B71" s="41"/>
      <c r="C71" s="41"/>
      <c r="D71" s="41"/>
      <c r="E71" s="41"/>
      <c r="F71" s="41"/>
      <c r="G71" s="41"/>
    </row>
    <row r="72" spans="1:7" ht="15.6" customHeight="1">
      <c r="A72" s="41"/>
      <c r="B72" s="41"/>
      <c r="C72" s="41"/>
      <c r="D72" s="41"/>
      <c r="E72" s="41"/>
      <c r="F72" s="41"/>
      <c r="G72" s="41"/>
    </row>
    <row r="73" spans="1:7" ht="15.6" customHeight="1">
      <c r="A73" s="41"/>
      <c r="B73" s="41"/>
      <c r="C73" s="41"/>
      <c r="D73" s="41"/>
      <c r="E73" s="41"/>
      <c r="F73" s="41"/>
      <c r="G73" s="41"/>
    </row>
    <row r="74" spans="1:7" ht="15.6" customHeight="1">
      <c r="A74" s="41"/>
      <c r="B74" s="41"/>
      <c r="C74" s="41"/>
      <c r="D74" s="41"/>
      <c r="E74" s="41"/>
      <c r="F74" s="41"/>
      <c r="G74" s="41"/>
    </row>
    <row r="75" spans="1:7" ht="15.6" customHeight="1">
      <c r="A75" s="41"/>
      <c r="B75" s="41"/>
      <c r="C75" s="41"/>
      <c r="D75" s="41"/>
      <c r="E75" s="41"/>
      <c r="F75" s="41"/>
      <c r="G75" s="41"/>
    </row>
    <row r="76" spans="1:7" ht="15.6" customHeight="1">
      <c r="A76" s="41"/>
      <c r="B76" s="41"/>
      <c r="C76" s="41"/>
      <c r="D76" s="41"/>
      <c r="E76" s="41"/>
      <c r="F76" s="41"/>
      <c r="G76" s="41"/>
    </row>
    <row r="77" spans="1:7" ht="15.6" customHeight="1">
      <c r="A77" s="41"/>
      <c r="B77" s="41"/>
      <c r="C77" s="41"/>
      <c r="D77" s="41"/>
      <c r="E77" s="41"/>
      <c r="F77" s="41"/>
      <c r="G77" s="41"/>
    </row>
    <row r="78" spans="1:7" ht="15.6" customHeight="1">
      <c r="A78" s="41"/>
      <c r="B78" s="41"/>
      <c r="C78" s="41"/>
      <c r="D78" s="41"/>
      <c r="E78" s="41"/>
      <c r="F78" s="41"/>
      <c r="G78" s="41"/>
    </row>
    <row r="79" spans="1:7" ht="15.6" customHeight="1">
      <c r="A79" s="41"/>
      <c r="B79" s="41"/>
      <c r="C79" s="41"/>
      <c r="D79" s="41"/>
      <c r="E79" s="41"/>
      <c r="F79" s="41"/>
      <c r="G79" s="41"/>
    </row>
    <row r="80" spans="1:7" ht="15.6" customHeight="1">
      <c r="A80" s="41"/>
      <c r="B80" s="41"/>
      <c r="C80" s="41"/>
      <c r="D80" s="41"/>
      <c r="E80" s="41"/>
      <c r="F80" s="41"/>
      <c r="G80" s="41"/>
    </row>
    <row r="81" spans="1:7" ht="15.6" customHeight="1">
      <c r="A81" s="41"/>
      <c r="B81" s="41"/>
      <c r="C81" s="41"/>
      <c r="D81" s="41"/>
      <c r="E81" s="41"/>
      <c r="F81" s="41"/>
      <c r="G81" s="41"/>
    </row>
    <row r="82" spans="1:7" ht="15.6" customHeight="1">
      <c r="A82" s="41"/>
      <c r="B82" s="41"/>
      <c r="C82" s="41"/>
      <c r="D82" s="41"/>
      <c r="E82" s="41"/>
      <c r="F82" s="41"/>
      <c r="G82" s="41"/>
    </row>
    <row r="83" spans="1:7" ht="15.6" customHeight="1">
      <c r="A83" s="41"/>
      <c r="B83" s="41"/>
      <c r="C83" s="41"/>
      <c r="D83" s="41"/>
      <c r="E83" s="41"/>
      <c r="F83" s="41"/>
      <c r="G83" s="41"/>
    </row>
    <row r="84" spans="1:7" ht="15.6" customHeight="1">
      <c r="A84" s="41"/>
      <c r="B84" s="41"/>
      <c r="C84" s="41"/>
      <c r="D84" s="41"/>
      <c r="E84" s="41"/>
      <c r="F84" s="41"/>
      <c r="G84" s="41"/>
    </row>
    <row r="85" spans="1:7" ht="15.6" customHeight="1">
      <c r="A85" s="41"/>
      <c r="B85" s="41"/>
      <c r="C85" s="41"/>
      <c r="D85" s="41"/>
      <c r="E85" s="41"/>
      <c r="F85" s="41"/>
      <c r="G85" s="41"/>
    </row>
    <row r="86" spans="1:7" ht="15.6" customHeight="1">
      <c r="A86" s="41"/>
      <c r="B86" s="41"/>
      <c r="C86" s="41"/>
      <c r="D86" s="41"/>
      <c r="E86" s="41"/>
      <c r="F86" s="41"/>
      <c r="G86" s="41"/>
    </row>
    <row r="87" spans="1:7" ht="15.6" customHeight="1">
      <c r="A87" s="41"/>
      <c r="B87" s="41"/>
      <c r="C87" s="41"/>
      <c r="D87" s="41"/>
      <c r="E87" s="41"/>
      <c r="F87" s="41"/>
      <c r="G87" s="41"/>
    </row>
    <row r="88" spans="1:7" ht="15.6" customHeight="1">
      <c r="A88" s="41"/>
      <c r="B88" s="41"/>
      <c r="C88" s="41"/>
      <c r="D88" s="41"/>
      <c r="E88" s="41"/>
      <c r="F88" s="41"/>
      <c r="G88" s="41"/>
    </row>
    <row r="89" spans="1:7" ht="15.6" customHeight="1">
      <c r="A89" s="41"/>
      <c r="B89" s="41"/>
      <c r="C89" s="41"/>
      <c r="D89" s="41"/>
      <c r="E89" s="41"/>
      <c r="F89" s="41"/>
      <c r="G89" s="41"/>
    </row>
    <row r="90" spans="1:7" ht="15.6" customHeight="1">
      <c r="A90" s="41"/>
      <c r="B90" s="41"/>
      <c r="C90" s="41"/>
      <c r="D90" s="41"/>
      <c r="E90" s="41"/>
      <c r="F90" s="41"/>
      <c r="G90" s="41"/>
    </row>
    <row r="91" spans="1:7" ht="15.6" customHeight="1">
      <c r="A91" s="41"/>
      <c r="B91" s="41"/>
      <c r="C91" s="41"/>
      <c r="D91" s="41"/>
      <c r="E91" s="41"/>
      <c r="F91" s="41"/>
      <c r="G91" s="41"/>
    </row>
    <row r="92" spans="1:7" ht="15.6" customHeight="1">
      <c r="A92" s="41"/>
      <c r="B92" s="41"/>
      <c r="C92" s="41"/>
      <c r="D92" s="41"/>
      <c r="E92" s="41"/>
      <c r="F92" s="41"/>
      <c r="G92" s="41"/>
    </row>
    <row r="93" spans="1:7" ht="15.6" customHeight="1">
      <c r="A93" s="41"/>
      <c r="B93" s="41"/>
      <c r="C93" s="41"/>
      <c r="D93" s="41"/>
      <c r="E93" s="41"/>
      <c r="F93" s="41"/>
      <c r="G93" s="41"/>
    </row>
    <row r="94" spans="1:7" ht="15.6" customHeight="1">
      <c r="A94" s="41"/>
      <c r="B94" s="41"/>
      <c r="C94" s="41"/>
      <c r="D94" s="41"/>
      <c r="E94" s="41"/>
      <c r="F94" s="41"/>
      <c r="G94" s="41"/>
    </row>
    <row r="95" spans="1:7" ht="15.6" customHeight="1">
      <c r="A95" s="41"/>
      <c r="B95" s="41"/>
      <c r="C95" s="41"/>
      <c r="D95" s="41"/>
      <c r="E95" s="41"/>
      <c r="F95" s="41"/>
      <c r="G95" s="41"/>
    </row>
    <row r="96" spans="1:7" ht="15.6" customHeight="1">
      <c r="A96" s="41"/>
      <c r="B96" s="41"/>
      <c r="C96" s="41"/>
      <c r="D96" s="41"/>
      <c r="E96" s="41"/>
      <c r="F96" s="41"/>
      <c r="G96" s="41"/>
    </row>
    <row r="97" spans="1:7" ht="15.6" customHeight="1">
      <c r="A97" s="41"/>
      <c r="B97" s="41"/>
      <c r="C97" s="41"/>
      <c r="D97" s="41"/>
      <c r="E97" s="41"/>
      <c r="F97" s="41"/>
      <c r="G97" s="41"/>
    </row>
    <row r="98" spans="1:7" ht="15.6" customHeight="1">
      <c r="A98" s="41"/>
      <c r="B98" s="41"/>
      <c r="C98" s="41"/>
      <c r="D98" s="41"/>
      <c r="E98" s="41"/>
      <c r="F98" s="41"/>
      <c r="G98" s="41"/>
    </row>
    <row r="99" spans="1:7" ht="15.6" customHeight="1">
      <c r="A99" s="41"/>
      <c r="B99" s="41"/>
      <c r="C99" s="41"/>
      <c r="D99" s="41"/>
      <c r="E99" s="41"/>
      <c r="F99" s="41"/>
      <c r="G99" s="41"/>
    </row>
    <row r="100" spans="1:7" ht="15.6" customHeight="1">
      <c r="A100" s="41"/>
      <c r="B100" s="41"/>
      <c r="C100" s="41"/>
      <c r="D100" s="41"/>
      <c r="E100" s="41"/>
      <c r="F100" s="41"/>
      <c r="G100" s="41"/>
    </row>
    <row r="101" spans="1:7" ht="15.6" customHeight="1">
      <c r="A101" s="41"/>
      <c r="B101" s="41"/>
      <c r="C101" s="41"/>
      <c r="D101" s="41"/>
      <c r="E101" s="41"/>
      <c r="F101" s="41"/>
      <c r="G101" s="41"/>
    </row>
    <row r="102" spans="1:7" ht="15.6" customHeight="1">
      <c r="A102" s="41"/>
      <c r="B102" s="41"/>
      <c r="C102" s="41"/>
      <c r="D102" s="41"/>
      <c r="E102" s="41"/>
      <c r="F102" s="41"/>
      <c r="G102" s="41"/>
    </row>
    <row r="103" spans="1:7" ht="15.6" customHeight="1">
      <c r="A103" s="41"/>
      <c r="B103" s="41"/>
      <c r="C103" s="41"/>
      <c r="D103" s="41"/>
      <c r="E103" s="41"/>
      <c r="F103" s="41"/>
      <c r="G103" s="41"/>
    </row>
    <row r="104" spans="1:7" ht="15.6" customHeight="1">
      <c r="A104" s="41"/>
      <c r="B104" s="41"/>
      <c r="C104" s="41"/>
      <c r="D104" s="41"/>
      <c r="E104" s="41"/>
      <c r="F104" s="41"/>
      <c r="G104" s="41"/>
    </row>
    <row r="105" spans="1:7" ht="15.6" customHeight="1">
      <c r="A105" s="41"/>
      <c r="B105" s="41"/>
      <c r="C105" s="41"/>
      <c r="D105" s="41"/>
      <c r="E105" s="41"/>
      <c r="F105" s="41"/>
      <c r="G105" s="41"/>
    </row>
    <row r="106" spans="1:7" ht="15.6" customHeight="1">
      <c r="A106" s="41"/>
      <c r="B106" s="41"/>
      <c r="C106" s="41"/>
      <c r="D106" s="41"/>
      <c r="E106" s="41"/>
      <c r="F106" s="41"/>
      <c r="G106" s="41"/>
    </row>
    <row r="107" spans="1:7" ht="15.6" customHeight="1">
      <c r="A107" s="41"/>
      <c r="B107" s="41"/>
      <c r="C107" s="41"/>
      <c r="D107" s="41"/>
      <c r="E107" s="41"/>
      <c r="F107" s="41"/>
      <c r="G107" s="41"/>
    </row>
    <row r="108" spans="1:7" ht="15.6" customHeight="1">
      <c r="A108" s="41"/>
      <c r="B108" s="41"/>
      <c r="C108" s="41"/>
      <c r="D108" s="41"/>
      <c r="E108" s="41"/>
      <c r="F108" s="41"/>
      <c r="G108" s="41"/>
    </row>
    <row r="109" spans="1:7" ht="15.6" customHeight="1">
      <c r="A109" s="41"/>
      <c r="B109" s="41"/>
      <c r="C109" s="41"/>
      <c r="D109" s="41"/>
      <c r="E109" s="41"/>
      <c r="F109" s="41"/>
      <c r="G109" s="41"/>
    </row>
    <row r="110" spans="1:7" ht="15.6" customHeight="1">
      <c r="A110" s="41"/>
      <c r="B110" s="41"/>
      <c r="C110" s="41"/>
      <c r="D110" s="41"/>
      <c r="E110" s="41"/>
      <c r="F110" s="41"/>
      <c r="G110" s="41"/>
    </row>
    <row r="111" spans="1:7" ht="15.6" customHeight="1">
      <c r="A111" s="41"/>
      <c r="B111" s="41"/>
      <c r="C111" s="41"/>
      <c r="D111" s="41"/>
      <c r="E111" s="41"/>
      <c r="F111" s="41"/>
      <c r="G111" s="41"/>
    </row>
    <row r="112" spans="1:7" ht="15.6" customHeight="1">
      <c r="A112" s="41"/>
      <c r="B112" s="41"/>
      <c r="C112" s="41"/>
      <c r="D112" s="41"/>
      <c r="E112" s="41"/>
      <c r="F112" s="41"/>
      <c r="G112" s="41"/>
    </row>
    <row r="113" spans="1:7" ht="15.6" customHeight="1">
      <c r="A113" s="41"/>
      <c r="B113" s="41"/>
      <c r="C113" s="41"/>
      <c r="D113" s="41"/>
      <c r="E113" s="41"/>
      <c r="F113" s="41"/>
      <c r="G113" s="41"/>
    </row>
    <row r="114" spans="1:7" ht="15.6" customHeight="1">
      <c r="A114" s="41"/>
      <c r="B114" s="41"/>
      <c r="C114" s="41"/>
      <c r="D114" s="41"/>
      <c r="E114" s="41"/>
      <c r="F114" s="41"/>
      <c r="G114" s="41"/>
    </row>
    <row r="115" spans="1:7" ht="15.6" customHeight="1">
      <c r="A115" s="41"/>
      <c r="B115" s="41"/>
      <c r="C115" s="41"/>
      <c r="D115" s="41"/>
      <c r="E115" s="41"/>
      <c r="F115" s="41"/>
      <c r="G115" s="41"/>
    </row>
    <row r="116" spans="1:7" ht="15.6" customHeight="1">
      <c r="A116" s="41"/>
      <c r="B116" s="41"/>
      <c r="C116" s="41"/>
      <c r="D116" s="41"/>
      <c r="E116" s="41"/>
      <c r="F116" s="41"/>
      <c r="G116" s="41"/>
    </row>
    <row r="117" spans="1:7" ht="15.6" customHeight="1">
      <c r="A117" s="41"/>
      <c r="B117" s="41"/>
      <c r="C117" s="41"/>
      <c r="D117" s="41"/>
      <c r="E117" s="41"/>
      <c r="F117" s="41"/>
      <c r="G117" s="41"/>
    </row>
    <row r="118" spans="1:7" ht="15.6" customHeight="1">
      <c r="A118" s="41"/>
      <c r="B118" s="41"/>
      <c r="C118" s="41"/>
      <c r="D118" s="41"/>
      <c r="E118" s="41"/>
      <c r="F118" s="41"/>
      <c r="G118" s="41"/>
    </row>
    <row r="119" spans="1:7" ht="15.6" customHeight="1">
      <c r="A119" s="41"/>
      <c r="B119" s="41"/>
      <c r="C119" s="41"/>
      <c r="D119" s="41"/>
      <c r="E119" s="41"/>
      <c r="F119" s="41"/>
      <c r="G119" s="41"/>
    </row>
    <row r="120" spans="1:7" ht="15.6" customHeight="1">
      <c r="A120" s="41"/>
      <c r="B120" s="41"/>
      <c r="C120" s="41"/>
      <c r="D120" s="41"/>
      <c r="E120" s="41"/>
      <c r="F120" s="41"/>
      <c r="G120" s="41"/>
    </row>
    <row r="121" spans="1:7" ht="15.6" customHeight="1">
      <c r="A121" s="41"/>
      <c r="B121" s="41"/>
      <c r="C121" s="41"/>
      <c r="D121" s="41"/>
      <c r="E121" s="41"/>
      <c r="F121" s="41"/>
      <c r="G121" s="41"/>
    </row>
    <row r="122" spans="1:7" ht="15.6" customHeight="1">
      <c r="A122" s="41"/>
      <c r="B122" s="41"/>
      <c r="C122" s="41"/>
      <c r="D122" s="41"/>
      <c r="E122" s="41"/>
      <c r="F122" s="41"/>
      <c r="G122" s="41"/>
    </row>
    <row r="123" spans="1:7" ht="15.6" customHeight="1">
      <c r="A123" s="41"/>
      <c r="B123" s="41"/>
      <c r="C123" s="41"/>
      <c r="D123" s="41"/>
      <c r="E123" s="41"/>
      <c r="F123" s="41"/>
      <c r="G123" s="41"/>
    </row>
    <row r="124" spans="1:7" ht="15.6" customHeight="1">
      <c r="A124" s="41"/>
      <c r="B124" s="41"/>
      <c r="C124" s="41"/>
      <c r="D124" s="41"/>
      <c r="E124" s="41"/>
      <c r="F124" s="41"/>
      <c r="G124" s="41"/>
    </row>
    <row r="125" spans="1:7" ht="15.6" customHeight="1">
      <c r="A125" s="41"/>
      <c r="B125" s="41"/>
      <c r="C125" s="41"/>
      <c r="D125" s="41"/>
      <c r="E125" s="41"/>
      <c r="F125" s="41"/>
      <c r="G125" s="41"/>
    </row>
    <row r="126" spans="1:7" ht="15.6" customHeight="1">
      <c r="A126" s="41"/>
      <c r="B126" s="41"/>
      <c r="C126" s="41"/>
      <c r="D126" s="41"/>
      <c r="E126" s="41"/>
      <c r="F126" s="41"/>
      <c r="G126" s="41"/>
    </row>
    <row r="127" spans="1:7" ht="15.6" customHeight="1">
      <c r="A127" s="41"/>
      <c r="B127" s="41"/>
      <c r="C127" s="41"/>
      <c r="D127" s="41"/>
      <c r="E127" s="41"/>
      <c r="F127" s="41"/>
      <c r="G127" s="41"/>
    </row>
    <row r="128" spans="1:7" ht="15.6" customHeight="1">
      <c r="A128" s="41"/>
      <c r="B128" s="41"/>
      <c r="C128" s="41"/>
      <c r="D128" s="41"/>
      <c r="E128" s="41"/>
      <c r="F128" s="41"/>
      <c r="G128" s="41"/>
    </row>
    <row r="129" spans="1:7" ht="15.6" customHeight="1">
      <c r="A129" s="41"/>
      <c r="B129" s="41"/>
      <c r="C129" s="41"/>
      <c r="D129" s="41"/>
      <c r="E129" s="41"/>
      <c r="F129" s="41"/>
      <c r="G129" s="41"/>
    </row>
    <row r="130" spans="1:7" ht="15.6" customHeight="1">
      <c r="A130" s="41"/>
      <c r="B130" s="41"/>
      <c r="C130" s="41"/>
      <c r="D130" s="41"/>
      <c r="E130" s="41"/>
      <c r="F130" s="41"/>
      <c r="G130" s="41"/>
    </row>
    <row r="131" spans="1:7" ht="15.6" customHeight="1">
      <c r="A131" s="41"/>
      <c r="B131" s="41"/>
      <c r="C131" s="41"/>
      <c r="D131" s="41"/>
      <c r="E131" s="41"/>
      <c r="F131" s="41"/>
      <c r="G131" s="41"/>
    </row>
    <row r="132" spans="1:7" ht="15.6" customHeight="1">
      <c r="A132" s="41"/>
      <c r="B132" s="41"/>
      <c r="C132" s="41"/>
      <c r="D132" s="41"/>
      <c r="E132" s="41"/>
      <c r="F132" s="41"/>
      <c r="G132" s="41"/>
    </row>
    <row r="133" spans="1:7" ht="15.6" customHeight="1">
      <c r="A133" s="41"/>
      <c r="B133" s="41"/>
      <c r="C133" s="41"/>
      <c r="D133" s="41"/>
      <c r="E133" s="41"/>
      <c r="F133" s="41"/>
      <c r="G133" s="41"/>
    </row>
    <row r="134" spans="1:7" ht="15.6" customHeight="1">
      <c r="A134" s="41"/>
      <c r="B134" s="41"/>
      <c r="C134" s="41"/>
      <c r="D134" s="41"/>
      <c r="E134" s="41"/>
      <c r="F134" s="41"/>
      <c r="G134" s="41"/>
    </row>
    <row r="135" spans="1:7" ht="15.6" customHeight="1">
      <c r="A135" s="41"/>
      <c r="B135" s="41"/>
      <c r="C135" s="41"/>
      <c r="D135" s="41"/>
      <c r="E135" s="41"/>
      <c r="F135" s="41"/>
      <c r="G135" s="41"/>
    </row>
    <row r="136" spans="1:7" ht="15.6" customHeight="1">
      <c r="A136" s="41"/>
      <c r="B136" s="41"/>
      <c r="C136" s="41"/>
      <c r="D136" s="41"/>
      <c r="E136" s="41"/>
      <c r="F136" s="41"/>
      <c r="G136" s="41"/>
    </row>
    <row r="137" spans="1:7" ht="15.6" customHeight="1">
      <c r="A137" s="41"/>
      <c r="B137" s="41"/>
      <c r="C137" s="41"/>
      <c r="D137" s="41"/>
      <c r="E137" s="41"/>
      <c r="F137" s="41"/>
      <c r="G137" s="41"/>
    </row>
  </sheetData>
  <sheetProtection/>
  <mergeCells count="7">
    <mergeCell ref="C49:F49"/>
    <mergeCell ref="A1:E1"/>
    <mergeCell ref="A5:A6"/>
    <mergeCell ref="C5:F5"/>
    <mergeCell ref="A25:A26"/>
    <mergeCell ref="C25:F25"/>
    <mergeCell ref="C39:F39"/>
  </mergeCells>
  <pageMargins left="0.708661417322835" right="0.708661417322835" top="0.748031496062992" bottom="0.748031496062992" header="0.31496062992126" footer="0.31496062992126"/>
  <pageSetup fitToHeight="2" fitToWidth="2"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E67"/>
  <sheetViews>
    <sheetView workbookViewId="0" topLeftCell="A1">
      <selection pane="topLeft" activeCell="H69" sqref="H69:I69"/>
    </sheetView>
  </sheetViews>
  <sheetFormatPr defaultColWidth="8.28515625" defaultRowHeight="13.7" customHeight="1"/>
  <cols>
    <col min="1" max="1" width="60.875" customWidth="1"/>
    <col min="2" max="2" width="20.25" customWidth="1"/>
    <col min="3" max="5" width="18" customWidth="1"/>
    <col min="6" max="16384" width="8.25"/>
  </cols>
  <sheetData>
    <row r="1" spans="1:5" ht="13.7" customHeight="1">
      <c r="A1" s="130" t="s">
        <v>81</v>
      </c>
      <c r="B1" s="130"/>
      <c r="C1" s="130"/>
      <c r="D1" s="130"/>
      <c r="E1" s="130"/>
    </row>
    <row r="2" spans="2:5" ht="13.7" customHeight="1">
      <c r="B2" s="105"/>
      <c r="C2" s="105"/>
      <c r="D2" s="105"/>
      <c r="E2" s="105"/>
    </row>
    <row r="3" spans="1:1" ht="13.7" customHeight="1">
      <c r="A3" s="106" t="s">
        <v>82</v>
      </c>
    </row>
    <row r="4" spans="5:5" ht="13.7" customHeight="1" thickBot="1">
      <c r="E4" s="54" t="s">
        <v>79</v>
      </c>
    </row>
    <row r="5" spans="1:5" ht="31.5" customHeight="1" thickBot="1">
      <c r="A5" s="131"/>
      <c r="B5" s="83"/>
      <c r="C5" s="133" t="s">
        <v>0</v>
      </c>
      <c r="D5" s="134"/>
      <c r="E5" s="134"/>
    </row>
    <row r="6" spans="1:5" ht="16.35" customHeight="1" thickBot="1">
      <c r="A6" s="132"/>
      <c r="B6" s="1">
        <v>2012</v>
      </c>
      <c r="C6" s="1">
        <v>2013</v>
      </c>
      <c r="D6" s="1">
        <v>2014</v>
      </c>
      <c r="E6" s="1">
        <v>2015</v>
      </c>
    </row>
    <row r="7" spans="1:5" ht="21.75" customHeight="1" thickBot="1">
      <c r="A7" s="2" t="s">
        <v>46</v>
      </c>
      <c r="B7" s="84">
        <v>0</v>
      </c>
      <c r="C7" s="3">
        <f>+C10+C11</f>
        <v>66295090</v>
      </c>
      <c r="D7" s="3">
        <f>+D10+D11</f>
        <v>74848616</v>
      </c>
      <c r="E7" s="3">
        <f>+E10+E11</f>
        <v>77003475</v>
      </c>
    </row>
    <row r="8" spans="1:5" ht="16.35" customHeight="1" thickBot="1">
      <c r="A8" s="30" t="s">
        <v>2</v>
      </c>
      <c r="B8" s="90"/>
      <c r="C8" s="7"/>
      <c r="D8" s="7"/>
      <c r="E8" s="7"/>
    </row>
    <row r="9" spans="1:5" ht="16.7" customHeight="1" thickBot="1">
      <c r="A9" s="27" t="s">
        <v>3</v>
      </c>
      <c r="B9" s="89"/>
      <c r="C9" s="10"/>
      <c r="D9" s="10"/>
      <c r="E9" s="10"/>
    </row>
    <row r="10" spans="1:5" ht="17.25" customHeight="1" thickBot="1">
      <c r="A10" s="61" t="s">
        <v>47</v>
      </c>
      <c r="B10" s="97"/>
      <c r="C10" s="17">
        <v>64166666</v>
      </c>
      <c r="D10" s="17">
        <v>74848616</v>
      </c>
      <c r="E10" s="17">
        <v>77003475</v>
      </c>
    </row>
    <row r="11" spans="1:5" ht="16.7" customHeight="1" thickBot="1">
      <c r="A11" s="27" t="s">
        <v>48</v>
      </c>
      <c r="B11" s="89"/>
      <c r="C11" s="62">
        <v>2128424</v>
      </c>
      <c r="D11" s="63">
        <v>0</v>
      </c>
      <c r="E11" s="18"/>
    </row>
    <row r="12" spans="1:5" ht="16.35" customHeight="1" thickBot="1">
      <c r="A12" s="2" t="s">
        <v>49</v>
      </c>
      <c r="B12" s="84">
        <v>0</v>
      </c>
      <c r="C12" s="64">
        <f>+C15</f>
        <v>58333333</v>
      </c>
      <c r="D12" s="65">
        <f>+D15</f>
        <v>73343621</v>
      </c>
      <c r="E12" s="66">
        <v>76847650</v>
      </c>
    </row>
    <row r="13" spans="1:5" ht="16.35" customHeight="1" thickBot="1">
      <c r="A13" s="30" t="s">
        <v>9</v>
      </c>
      <c r="B13" s="90"/>
      <c r="C13" s="67"/>
      <c r="D13" s="68"/>
      <c r="E13" s="69"/>
    </row>
    <row r="14" spans="1:5" ht="16.7" customHeight="1" thickBot="1">
      <c r="A14" s="27" t="s">
        <v>10</v>
      </c>
      <c r="B14" s="89"/>
      <c r="C14" s="70"/>
      <c r="D14" s="71"/>
      <c r="E14" s="72"/>
    </row>
    <row r="15" spans="1:5" ht="16.7" customHeight="1" thickBot="1">
      <c r="A15" s="27" t="s">
        <v>50</v>
      </c>
      <c r="B15" s="89"/>
      <c r="C15" s="109">
        <v>58333333</v>
      </c>
      <c r="D15" s="110">
        <f>74407833-1064212</f>
        <v>73343621</v>
      </c>
      <c r="E15" s="109">
        <v>76847650</v>
      </c>
    </row>
    <row r="16" spans="1:5" ht="16.7" customHeight="1" thickBot="1">
      <c r="A16" s="27"/>
      <c r="B16" s="89"/>
      <c r="C16" s="111"/>
      <c r="D16" s="111"/>
      <c r="E16" s="111">
        <v>0</v>
      </c>
    </row>
    <row r="17" spans="1:5" ht="16.35" customHeight="1" thickBot="1">
      <c r="A17" s="2" t="s">
        <v>12</v>
      </c>
      <c r="B17" s="84"/>
      <c r="C17" s="112"/>
      <c r="D17" s="112"/>
      <c r="E17" s="112"/>
    </row>
    <row r="18" spans="1:5" ht="16.7" customHeight="1" thickBot="1">
      <c r="A18" s="27" t="s">
        <v>13</v>
      </c>
      <c r="B18" s="89"/>
      <c r="C18" s="113"/>
      <c r="D18" s="113"/>
      <c r="E18" s="113"/>
    </row>
    <row r="19" spans="1:5" ht="16.35" customHeight="1" thickBot="1">
      <c r="A19" s="2" t="s">
        <v>14</v>
      </c>
      <c r="B19" s="84">
        <v>0</v>
      </c>
      <c r="C19" s="112">
        <v>0</v>
      </c>
      <c r="D19" s="112">
        <v>0</v>
      </c>
      <c r="E19" s="112">
        <v>0</v>
      </c>
    </row>
    <row r="20" spans="1:5" ht="16.35" customHeight="1" thickBot="1">
      <c r="A20" s="30" t="s">
        <v>9</v>
      </c>
      <c r="B20" s="90"/>
      <c r="C20" s="113"/>
      <c r="D20" s="113"/>
      <c r="E20" s="113"/>
    </row>
    <row r="21" spans="3:5" ht="13.7" customHeight="1">
      <c r="C21" s="114"/>
      <c r="D21" s="114"/>
      <c r="E21" s="114"/>
    </row>
    <row r="22" spans="1:5" ht="13.7" customHeight="1">
      <c r="A22" s="107" t="s">
        <v>83</v>
      </c>
      <c r="C22" s="114"/>
      <c r="D22" s="114"/>
      <c r="E22" s="114"/>
    </row>
    <row r="23" spans="3:5" ht="14.45" customHeight="1" thickBot="1">
      <c r="C23" s="114"/>
      <c r="D23" s="114"/>
      <c r="E23" s="115" t="s">
        <v>80</v>
      </c>
    </row>
    <row r="24" spans="1:5" ht="16.35" customHeight="1" thickBot="1">
      <c r="A24" s="131" t="s">
        <v>15</v>
      </c>
      <c r="B24" s="83"/>
      <c r="C24" s="136" t="s">
        <v>0</v>
      </c>
      <c r="D24" s="137"/>
      <c r="E24" s="137"/>
    </row>
    <row r="25" spans="1:5" ht="16.35" customHeight="1" thickBot="1">
      <c r="A25" s="132"/>
      <c r="B25" s="1">
        <v>2012</v>
      </c>
      <c r="C25" s="116">
        <v>2013</v>
      </c>
      <c r="D25" s="116">
        <v>2014</v>
      </c>
      <c r="E25" s="116">
        <v>2015</v>
      </c>
    </row>
    <row r="26" spans="1:5" ht="31.7" customHeight="1" thickBot="1">
      <c r="A26" s="31" t="s">
        <v>51</v>
      </c>
      <c r="B26" s="91">
        <v>0</v>
      </c>
      <c r="C26" s="117">
        <f>-C7+C12</f>
        <v>-7961757</v>
      </c>
      <c r="D26" s="117">
        <f>-D7+D12</f>
        <v>-1504995</v>
      </c>
      <c r="E26" s="117">
        <f>-E7+E12</f>
        <v>-155825</v>
      </c>
    </row>
    <row r="27" spans="1:5" ht="16.35" customHeight="1" thickBot="1">
      <c r="A27" s="37" t="s">
        <v>17</v>
      </c>
      <c r="B27" s="93"/>
      <c r="C27" s="118">
        <v>0</v>
      </c>
      <c r="D27" s="118">
        <v>0</v>
      </c>
      <c r="E27" s="118">
        <v>0</v>
      </c>
    </row>
    <row r="28" spans="1:5" ht="16.35" customHeight="1" thickBot="1">
      <c r="A28" s="37" t="s">
        <v>18</v>
      </c>
      <c r="B28" s="93"/>
      <c r="C28" s="119"/>
      <c r="D28" s="119"/>
      <c r="E28" s="119"/>
    </row>
    <row r="29" spans="1:5" ht="16.35" customHeight="1" thickBot="1">
      <c r="A29" s="38" t="s">
        <v>19</v>
      </c>
      <c r="B29" s="94">
        <v>0</v>
      </c>
      <c r="C29" s="120">
        <f>+C26</f>
        <v>-7961757</v>
      </c>
      <c r="D29" s="120">
        <f>+D26</f>
        <v>-1504995</v>
      </c>
      <c r="E29" s="120">
        <f>+E26</f>
        <v>-155825</v>
      </c>
    </row>
    <row r="37" spans="1:5" ht="15.6" customHeight="1">
      <c r="A37" s="41"/>
      <c r="B37" s="41"/>
      <c r="C37" s="41"/>
      <c r="D37" s="41"/>
      <c r="E37" s="42" t="s">
        <v>20</v>
      </c>
    </row>
    <row r="38" spans="1:5" ht="15.6" customHeight="1">
      <c r="A38" s="138"/>
      <c r="B38" s="98"/>
      <c r="C38" s="127" t="s">
        <v>0</v>
      </c>
      <c r="D38" s="128"/>
      <c r="E38" s="128"/>
    </row>
    <row r="39" spans="1:5" ht="15.6" customHeight="1">
      <c r="A39" s="139"/>
      <c r="B39" s="82"/>
      <c r="C39" s="44">
        <v>2013</v>
      </c>
      <c r="D39" s="44">
        <v>2014</v>
      </c>
      <c r="E39" s="44">
        <v>2015</v>
      </c>
    </row>
    <row r="40" spans="1:5" ht="15.6" customHeight="1">
      <c r="A40" s="46" t="s">
        <v>22</v>
      </c>
      <c r="B40" s="46"/>
      <c r="C40" s="47"/>
      <c r="D40" s="47"/>
      <c r="E40" s="47"/>
    </row>
    <row r="41" spans="1:5" ht="15.6" customHeight="1">
      <c r="A41" s="46" t="s">
        <v>23</v>
      </c>
      <c r="B41" s="46"/>
      <c r="C41" s="48">
        <f>C10</f>
        <v>64166666</v>
      </c>
      <c r="D41" s="48">
        <f>D10</f>
        <v>74848616</v>
      </c>
      <c r="E41" s="48">
        <f>E10</f>
        <v>77003475</v>
      </c>
    </row>
    <row r="42" spans="1:5" ht="15.6" customHeight="1">
      <c r="A42" s="46" t="s">
        <v>24</v>
      </c>
      <c r="B42" s="46"/>
      <c r="C42" s="48">
        <f>C11</f>
        <v>2128424</v>
      </c>
      <c r="D42" s="48">
        <v>0</v>
      </c>
      <c r="E42" s="48">
        <v>0</v>
      </c>
    </row>
    <row r="43" spans="1:5" ht="31.35" customHeight="1">
      <c r="A43" s="49" t="s">
        <v>52</v>
      </c>
      <c r="B43" s="49"/>
      <c r="C43" s="48"/>
      <c r="D43" s="48"/>
      <c r="E43" s="48"/>
    </row>
    <row r="44" spans="1:5" ht="31.35" customHeight="1">
      <c r="A44" s="49" t="s">
        <v>53</v>
      </c>
      <c r="B44" s="49"/>
      <c r="C44" s="48"/>
      <c r="D44" s="48"/>
      <c r="E44" s="48"/>
    </row>
    <row r="45" spans="1:5" ht="15.6" customHeight="1">
      <c r="A45" s="50" t="s">
        <v>27</v>
      </c>
      <c r="B45" s="50">
        <v>0</v>
      </c>
      <c r="C45" s="59">
        <f>C41+C42</f>
        <v>66295090</v>
      </c>
      <c r="D45" s="59">
        <f>D41+D42</f>
        <v>74848616</v>
      </c>
      <c r="E45" s="59">
        <f>E41+E42</f>
        <v>77003475</v>
      </c>
    </row>
    <row r="46" spans="1:5" ht="15.6" customHeight="1">
      <c r="A46" s="41"/>
      <c r="B46" s="41"/>
      <c r="C46" s="53"/>
      <c r="D46" s="53"/>
      <c r="E46" s="53"/>
    </row>
    <row r="47" spans="1:5" ht="15.6" customHeight="1">
      <c r="A47" s="41"/>
      <c r="B47" s="41"/>
      <c r="C47" s="53"/>
      <c r="D47" s="53"/>
      <c r="E47" s="54" t="s">
        <v>28</v>
      </c>
    </row>
    <row r="48" spans="1:5" ht="15.6" customHeight="1">
      <c r="A48" s="43" t="s">
        <v>29</v>
      </c>
      <c r="B48" s="95"/>
      <c r="C48" s="127" t="s">
        <v>0</v>
      </c>
      <c r="D48" s="128"/>
      <c r="E48" s="128"/>
    </row>
    <row r="49" spans="1:5" ht="15.6" customHeight="1">
      <c r="A49" s="45"/>
      <c r="B49" s="45"/>
      <c r="C49" s="44">
        <v>2013</v>
      </c>
      <c r="D49" s="44">
        <v>2014</v>
      </c>
      <c r="E49" s="44">
        <v>2015</v>
      </c>
    </row>
    <row r="50" spans="1:5" ht="15.6" customHeight="1">
      <c r="A50" s="46" t="s">
        <v>30</v>
      </c>
      <c r="B50" s="46"/>
      <c r="C50" s="55">
        <f>SUM(C51:C54)</f>
        <v>58333333</v>
      </c>
      <c r="D50" s="55">
        <f>SUM(D51:D54)</f>
        <v>73343621</v>
      </c>
      <c r="E50" s="55">
        <f>SUM(E51:E54)</f>
        <v>76847650</v>
      </c>
    </row>
    <row r="51" spans="1:5" ht="15.6" customHeight="1">
      <c r="A51" s="56" t="s">
        <v>31</v>
      </c>
      <c r="B51" s="56"/>
      <c r="C51" s="48"/>
      <c r="D51" s="48"/>
      <c r="E51" s="48"/>
    </row>
    <row r="52" spans="1:5" ht="15.6" customHeight="1">
      <c r="A52" s="56" t="s">
        <v>32</v>
      </c>
      <c r="B52" s="56"/>
      <c r="C52" s="48"/>
      <c r="D52" s="48"/>
      <c r="E52" s="48"/>
    </row>
    <row r="53" spans="1:5" ht="15.6" customHeight="1">
      <c r="A53" s="56" t="s">
        <v>33</v>
      </c>
      <c r="B53" s="56"/>
      <c r="C53" s="48"/>
      <c r="D53" s="48"/>
      <c r="E53" s="48"/>
    </row>
    <row r="54" spans="1:5" ht="15.6" customHeight="1">
      <c r="A54" s="56" t="s">
        <v>34</v>
      </c>
      <c r="B54" s="56"/>
      <c r="C54" s="48">
        <f>C15</f>
        <v>58333333</v>
      </c>
      <c r="D54" s="48">
        <f>D15</f>
        <v>73343621</v>
      </c>
      <c r="E54" s="48">
        <f>E15</f>
        <v>76847650</v>
      </c>
    </row>
    <row r="55" spans="1:5" ht="31.35" customHeight="1">
      <c r="A55" s="57" t="s">
        <v>35</v>
      </c>
      <c r="B55" s="57"/>
      <c r="C55" s="58"/>
      <c r="D55" s="48"/>
      <c r="E55" s="48"/>
    </row>
    <row r="56" spans="1:5" ht="15.6" customHeight="1">
      <c r="A56" s="46" t="s">
        <v>36</v>
      </c>
      <c r="B56" s="46"/>
      <c r="C56" s="55"/>
      <c r="D56" s="55"/>
      <c r="E56" s="55"/>
    </row>
    <row r="57" spans="1:5" ht="15.6" customHeight="1">
      <c r="A57" s="56" t="s">
        <v>37</v>
      </c>
      <c r="B57" s="56"/>
      <c r="C57" s="48"/>
      <c r="D57" s="48"/>
      <c r="E57" s="48"/>
    </row>
    <row r="58" spans="1:5" ht="15.6" customHeight="1">
      <c r="A58" s="56" t="s">
        <v>38</v>
      </c>
      <c r="B58" s="56"/>
      <c r="C58" s="48"/>
      <c r="D58" s="48"/>
      <c r="E58" s="48"/>
    </row>
    <row r="59" spans="1:5" ht="31.35" customHeight="1">
      <c r="A59" s="49" t="s">
        <v>39</v>
      </c>
      <c r="B59" s="49"/>
      <c r="C59" s="48"/>
      <c r="D59" s="48"/>
      <c r="E59" s="48"/>
    </row>
    <row r="60" spans="1:5" ht="15.6" customHeight="1">
      <c r="A60" s="50" t="s">
        <v>40</v>
      </c>
      <c r="B60" s="50">
        <v>0</v>
      </c>
      <c r="C60" s="59">
        <f>+C50</f>
        <v>58333333</v>
      </c>
      <c r="D60" s="59">
        <f>+D50</f>
        <v>73343621</v>
      </c>
      <c r="E60" s="59">
        <f>+E50</f>
        <v>76847650</v>
      </c>
    </row>
    <row r="61" spans="1:5" ht="15.6" customHeight="1">
      <c r="A61" s="46" t="s">
        <v>41</v>
      </c>
      <c r="B61" s="46"/>
      <c r="C61" s="108">
        <f>+C50</f>
        <v>58333333</v>
      </c>
      <c r="D61" s="108">
        <f>+D50</f>
        <v>73343621</v>
      </c>
      <c r="E61" s="108">
        <f>+E50</f>
        <v>76847650</v>
      </c>
    </row>
    <row r="62" spans="1:5" ht="15.6" customHeight="1">
      <c r="A62" s="56" t="s">
        <v>42</v>
      </c>
      <c r="B62" s="56"/>
      <c r="C62" s="108">
        <f>+C60</f>
        <v>58333333</v>
      </c>
      <c r="D62" s="108">
        <f>+D60</f>
        <v>73343621</v>
      </c>
      <c r="E62" s="108">
        <f>+E60</f>
        <v>76847650</v>
      </c>
    </row>
    <row r="63" spans="1:5" ht="15.6" customHeight="1">
      <c r="A63" s="56" t="s">
        <v>43</v>
      </c>
      <c r="B63" s="56"/>
      <c r="C63" s="60"/>
      <c r="D63" s="60"/>
      <c r="E63" s="60"/>
    </row>
    <row r="64" spans="1:5" ht="15.6" customHeight="1">
      <c r="A64" s="56" t="s">
        <v>44</v>
      </c>
      <c r="B64" s="56"/>
      <c r="C64" s="60"/>
      <c r="D64" s="60"/>
      <c r="E64" s="60"/>
    </row>
    <row r="65" spans="1:5" ht="15.6" customHeight="1">
      <c r="A65" s="60" t="s">
        <v>45</v>
      </c>
      <c r="B65" s="60"/>
      <c r="C65" s="60"/>
      <c r="D65" s="60"/>
      <c r="E65" s="60"/>
    </row>
    <row r="67" spans="3:5" ht="13.7" customHeight="1">
      <c r="C67" s="73"/>
      <c r="D67" s="73"/>
      <c r="E67" s="73"/>
    </row>
  </sheetData>
  <sheetProtection/>
  <mergeCells count="8">
    <mergeCell ref="A1:E1"/>
    <mergeCell ref="C48:E48"/>
    <mergeCell ref="A5:A6"/>
    <mergeCell ref="C5:E5"/>
    <mergeCell ref="A24:A25"/>
    <mergeCell ref="C24:E24"/>
    <mergeCell ref="A38:A39"/>
    <mergeCell ref="C38:E38"/>
  </mergeCells>
  <pageMargins left="0.708661417322835" right="0.708661417322835" top="0.748031496062992" bottom="0.748031496062992" header="0.31496062992126" footer="0.31496062992126"/>
  <pageSetup fitToHeight="2" fitToWidth="2" orientation="landscape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H71"/>
  <sheetViews>
    <sheetView workbookViewId="0" topLeftCell="A1">
      <selection pane="topLeft" activeCell="K59" sqref="K59:K60"/>
    </sheetView>
  </sheetViews>
  <sheetFormatPr defaultColWidth="8.28515625" defaultRowHeight="13.7" customHeight="1"/>
  <cols>
    <col min="1" max="1" width="60.875" customWidth="1"/>
    <col min="2" max="2" width="20.625" customWidth="1"/>
    <col min="3" max="5" width="18" customWidth="1"/>
    <col min="6" max="7" width="8.25"/>
    <col min="8" max="8" width="10.375" bestFit="1" customWidth="1"/>
    <col min="9" max="16384" width="8.25"/>
  </cols>
  <sheetData>
    <row r="1" spans="1:5" ht="13.7" customHeight="1">
      <c r="A1" s="130" t="s">
        <v>81</v>
      </c>
      <c r="B1" s="130"/>
      <c r="C1" s="130"/>
      <c r="D1" s="130"/>
      <c r="E1" s="130"/>
    </row>
    <row r="2" spans="2:5" ht="13.7" customHeight="1">
      <c r="B2" s="105"/>
      <c r="C2" s="105"/>
      <c r="D2" s="105"/>
      <c r="E2" s="105"/>
    </row>
    <row r="3" spans="1:1" ht="13.7" customHeight="1">
      <c r="A3" s="106" t="s">
        <v>82</v>
      </c>
    </row>
    <row r="4" spans="5:5" ht="13.7" customHeight="1" thickBot="1">
      <c r="E4" s="42" t="s">
        <v>79</v>
      </c>
    </row>
    <row r="5" spans="1:5" ht="31.5" customHeight="1" thickBot="1">
      <c r="A5" s="131"/>
      <c r="B5" s="83"/>
      <c r="C5" s="133" t="s">
        <v>0</v>
      </c>
      <c r="D5" s="134"/>
      <c r="E5" s="134"/>
    </row>
    <row r="6" spans="1:5" ht="16.35" customHeight="1" thickBot="1">
      <c r="A6" s="132"/>
      <c r="B6" s="1">
        <v>2012</v>
      </c>
      <c r="C6" s="1">
        <v>2013</v>
      </c>
      <c r="D6" s="1">
        <v>2014</v>
      </c>
      <c r="E6" s="1">
        <v>2015</v>
      </c>
    </row>
    <row r="7" spans="1:5" ht="16.35" customHeight="1" thickBot="1">
      <c r="A7" s="2" t="s">
        <v>54</v>
      </c>
      <c r="B7" s="2">
        <v>0</v>
      </c>
      <c r="C7" s="74">
        <f>+C8+C15</f>
        <v>60461756</v>
      </c>
      <c r="D7" s="74">
        <f>+D8+D15</f>
        <v>72902837</v>
      </c>
      <c r="E7" s="74">
        <f>+E8+E15</f>
        <v>76691825</v>
      </c>
    </row>
    <row r="8" spans="1:5" ht="16.35" customHeight="1" thickBot="1">
      <c r="A8" s="30" t="s">
        <v>55</v>
      </c>
      <c r="B8" s="90"/>
      <c r="C8" s="17">
        <f>+C10+C11+C12</f>
        <v>-5833334</v>
      </c>
      <c r="D8" s="17">
        <f>+D10+D11+D12</f>
        <v>-1945779</v>
      </c>
      <c r="E8" s="17">
        <f>+E10+E11+E12</f>
        <v>-311650</v>
      </c>
    </row>
    <row r="9" spans="1:5" ht="16.7" customHeight="1" thickBot="1">
      <c r="A9" s="75" t="s">
        <v>3</v>
      </c>
      <c r="B9" s="99"/>
      <c r="C9" s="76"/>
      <c r="D9" s="76"/>
      <c r="E9" s="76"/>
    </row>
    <row r="10" spans="1:8" ht="17.25" customHeight="1" thickBot="1">
      <c r="A10" s="61" t="s">
        <v>56</v>
      </c>
      <c r="B10" s="97"/>
      <c r="C10" s="13">
        <v>-70000000</v>
      </c>
      <c r="D10" s="13">
        <v>-75289400</v>
      </c>
      <c r="E10" s="13">
        <v>-77159300</v>
      </c>
      <c r="H10" s="14"/>
    </row>
    <row r="11" spans="1:5" ht="16.7" customHeight="1" thickBot="1">
      <c r="A11" s="8" t="s">
        <v>5</v>
      </c>
      <c r="B11" s="86"/>
      <c r="C11" s="17">
        <v>58333333</v>
      </c>
      <c r="D11" s="16">
        <f>74407833-1064212</f>
        <v>73343621</v>
      </c>
      <c r="E11" s="16">
        <v>76847650</v>
      </c>
    </row>
    <row r="12" spans="1:5" ht="16.7" customHeight="1" thickBot="1">
      <c r="A12" s="8" t="s">
        <v>57</v>
      </c>
      <c r="B12" s="86"/>
      <c r="C12" s="17">
        <v>5833333</v>
      </c>
      <c r="D12" s="16"/>
      <c r="E12" s="16"/>
    </row>
    <row r="13" spans="1:5" ht="16.7" customHeight="1" thickBot="1">
      <c r="A13" s="8" t="s">
        <v>7</v>
      </c>
      <c r="B13" s="86"/>
      <c r="C13" s="16">
        <f>+C11+C12</f>
        <v>64166666</v>
      </c>
      <c r="D13" s="16">
        <f>+D11+D12</f>
        <v>73343621</v>
      </c>
      <c r="E13" s="16">
        <f>+E11+E12</f>
        <v>76847650</v>
      </c>
    </row>
    <row r="14" spans="1:5" ht="16.7" customHeight="1" thickBot="1">
      <c r="A14" s="77"/>
      <c r="B14" s="100"/>
      <c r="C14" s="78"/>
      <c r="D14" s="16"/>
      <c r="E14" s="16"/>
    </row>
    <row r="15" spans="1:5" ht="16.7" customHeight="1" thickBot="1">
      <c r="A15" s="27" t="s">
        <v>58</v>
      </c>
      <c r="B15" s="89"/>
      <c r="C15" s="17">
        <f>+C17+C18</f>
        <v>66295090</v>
      </c>
      <c r="D15" s="16">
        <f>+D17+D18</f>
        <v>74848616</v>
      </c>
      <c r="E15" s="16">
        <f>+E17+E18</f>
        <v>77003475</v>
      </c>
    </row>
    <row r="16" spans="1:5" ht="16.7" customHeight="1" thickBot="1">
      <c r="A16" s="27" t="s">
        <v>3</v>
      </c>
      <c r="B16" s="89"/>
      <c r="C16" s="17"/>
      <c r="D16" s="16"/>
      <c r="E16" s="16"/>
    </row>
    <row r="17" spans="1:5" ht="17.25" customHeight="1" thickBot="1">
      <c r="A17" s="61" t="s">
        <v>47</v>
      </c>
      <c r="B17" s="97"/>
      <c r="C17" s="17">
        <v>64166666</v>
      </c>
      <c r="D17" s="16">
        <v>74848616</v>
      </c>
      <c r="E17" s="16">
        <v>77003475</v>
      </c>
    </row>
    <row r="18" spans="1:5" ht="16.7" customHeight="1" thickBot="1">
      <c r="A18" s="27" t="s">
        <v>48</v>
      </c>
      <c r="B18" s="89"/>
      <c r="C18" s="17">
        <v>2128424</v>
      </c>
      <c r="D18" s="16">
        <v>0</v>
      </c>
      <c r="E18" s="79"/>
    </row>
    <row r="19" spans="1:8" ht="17.25" customHeight="1" thickBot="1">
      <c r="A19" s="2" t="s">
        <v>59</v>
      </c>
      <c r="B19" s="84">
        <v>0</v>
      </c>
      <c r="C19" s="21">
        <f>+C20+C21</f>
        <v>60461757</v>
      </c>
      <c r="D19" s="20">
        <f>+D20+D21</f>
        <v>73343621</v>
      </c>
      <c r="E19" s="20">
        <f>+E20+E21</f>
        <v>76847650</v>
      </c>
      <c r="H19" s="14"/>
    </row>
    <row r="20" spans="1:5" ht="16.35" customHeight="1" thickBot="1">
      <c r="A20" s="30" t="s">
        <v>60</v>
      </c>
      <c r="B20" s="90"/>
      <c r="C20" s="17">
        <v>2128424</v>
      </c>
      <c r="D20" s="16">
        <v>0</v>
      </c>
      <c r="E20" s="16"/>
    </row>
    <row r="21" spans="1:5" ht="16.7" customHeight="1" thickBot="1">
      <c r="A21" s="80" t="s">
        <v>61</v>
      </c>
      <c r="B21" s="101"/>
      <c r="C21" s="121">
        <v>58333333</v>
      </c>
      <c r="D21" s="15">
        <f>74407833-1064212</f>
        <v>73343621</v>
      </c>
      <c r="E21" s="15">
        <v>76847650</v>
      </c>
    </row>
    <row r="22" spans="1:5" ht="16.35" customHeight="1" thickBot="1">
      <c r="A22" s="2" t="s">
        <v>12</v>
      </c>
      <c r="B22" s="84"/>
      <c r="C22" s="112"/>
      <c r="D22" s="112"/>
      <c r="E22" s="112"/>
    </row>
    <row r="23" spans="1:5" ht="16.7" customHeight="1" thickBot="1">
      <c r="A23" s="27" t="s">
        <v>13</v>
      </c>
      <c r="B23" s="89"/>
      <c r="C23" s="113"/>
      <c r="D23" s="113"/>
      <c r="E23" s="113"/>
    </row>
    <row r="24" spans="1:5" ht="16.35" customHeight="1" thickBot="1">
      <c r="A24" s="81" t="s">
        <v>14</v>
      </c>
      <c r="B24" s="102">
        <v>0</v>
      </c>
      <c r="C24" s="122">
        <v>0</v>
      </c>
      <c r="D24" s="122">
        <v>0</v>
      </c>
      <c r="E24" s="122">
        <v>0</v>
      </c>
    </row>
    <row r="25" spans="1:5" ht="16.35" customHeight="1">
      <c r="A25" s="104"/>
      <c r="B25" s="104"/>
      <c r="C25" s="123"/>
      <c r="D25" s="123"/>
      <c r="E25" s="123"/>
    </row>
    <row r="26" spans="1:5" ht="16.35" customHeight="1" thickBot="1">
      <c r="A26" s="107" t="s">
        <v>83</v>
      </c>
      <c r="B26" s="104"/>
      <c r="C26" s="123"/>
      <c r="D26" s="123"/>
      <c r="E26" s="124" t="s">
        <v>80</v>
      </c>
    </row>
    <row r="27" spans="1:5" ht="16.35" customHeight="1" thickBot="1">
      <c r="A27" s="131" t="s">
        <v>15</v>
      </c>
      <c r="B27" s="83"/>
      <c r="C27" s="136" t="s">
        <v>0</v>
      </c>
      <c r="D27" s="137"/>
      <c r="E27" s="137"/>
    </row>
    <row r="28" spans="1:5" ht="16.35" customHeight="1" thickBot="1">
      <c r="A28" s="132"/>
      <c r="B28" s="1">
        <v>2012</v>
      </c>
      <c r="C28" s="116">
        <v>2013</v>
      </c>
      <c r="D28" s="116">
        <v>2014</v>
      </c>
      <c r="E28" s="116">
        <v>2015</v>
      </c>
    </row>
    <row r="29" spans="1:5" ht="31.7" customHeight="1" thickBot="1">
      <c r="A29" s="31" t="s">
        <v>62</v>
      </c>
      <c r="B29" s="91">
        <v>0</v>
      </c>
      <c r="C29" s="117">
        <f>-C7+C19</f>
        <v>1</v>
      </c>
      <c r="D29" s="117">
        <f>-D7+D19</f>
        <v>440784</v>
      </c>
      <c r="E29" s="117">
        <f>-E7+E19</f>
        <v>155825</v>
      </c>
    </row>
    <row r="30" spans="1:5" ht="16.35" customHeight="1" thickBot="1">
      <c r="A30" s="37"/>
      <c r="B30" s="93"/>
      <c r="C30" s="125">
        <v>0</v>
      </c>
      <c r="D30" s="125">
        <v>0</v>
      </c>
      <c r="E30" s="125">
        <v>0</v>
      </c>
    </row>
    <row r="31" spans="1:5" ht="16.35" customHeight="1" thickBot="1">
      <c r="A31" s="37" t="s">
        <v>17</v>
      </c>
      <c r="B31" s="93"/>
      <c r="C31" s="126">
        <v>0</v>
      </c>
      <c r="D31" s="126">
        <v>0</v>
      </c>
      <c r="E31" s="126">
        <v>0</v>
      </c>
    </row>
    <row r="32" spans="1:5" ht="16.35" customHeight="1" thickBot="1">
      <c r="A32" s="37" t="s">
        <v>18</v>
      </c>
      <c r="B32" s="93"/>
      <c r="C32" s="126">
        <v>0</v>
      </c>
      <c r="D32" s="126">
        <v>0</v>
      </c>
      <c r="E32" s="126">
        <v>0</v>
      </c>
    </row>
    <row r="33" spans="1:5" ht="16.35" customHeight="1" thickBot="1">
      <c r="A33" s="38" t="s">
        <v>19</v>
      </c>
      <c r="B33" s="94">
        <v>0</v>
      </c>
      <c r="C33" s="120">
        <f>+C29+C30</f>
        <v>1</v>
      </c>
      <c r="D33" s="120">
        <f>+D29+D30</f>
        <v>440784</v>
      </c>
      <c r="E33" s="120">
        <f>+E29+E30</f>
        <v>155825</v>
      </c>
    </row>
    <row r="36" spans="1:5" ht="15.6" customHeight="1">
      <c r="A36" s="41"/>
      <c r="B36" s="41"/>
      <c r="C36" s="41"/>
      <c r="D36" s="41"/>
      <c r="E36" s="42" t="s">
        <v>20</v>
      </c>
    </row>
    <row r="37" spans="1:5" ht="15.6" customHeight="1">
      <c r="A37" s="138"/>
      <c r="B37" s="98"/>
      <c r="C37" s="127" t="s">
        <v>0</v>
      </c>
      <c r="D37" s="128"/>
      <c r="E37" s="128"/>
    </row>
    <row r="38" spans="1:5" ht="15.6" customHeight="1">
      <c r="A38" s="139"/>
      <c r="B38" s="82"/>
      <c r="C38" s="44">
        <v>2013</v>
      </c>
      <c r="D38" s="44">
        <v>2014</v>
      </c>
      <c r="E38" s="44">
        <v>2015</v>
      </c>
    </row>
    <row r="39" spans="1:5" ht="15.6" customHeight="1">
      <c r="A39" s="46" t="s">
        <v>22</v>
      </c>
      <c r="B39" s="46"/>
      <c r="C39" s="47"/>
      <c r="D39" s="47"/>
      <c r="E39" s="47"/>
    </row>
    <row r="40" spans="1:5" ht="15.6" customHeight="1">
      <c r="A40" s="46" t="s">
        <v>23</v>
      </c>
      <c r="B40" s="46"/>
      <c r="C40" s="48">
        <f>C12+C17</f>
        <v>69999999</v>
      </c>
      <c r="D40" s="48">
        <f>D12+D17</f>
        <v>74848616</v>
      </c>
      <c r="E40" s="48">
        <f>E12+E17</f>
        <v>77003475</v>
      </c>
    </row>
    <row r="41" spans="1:5" ht="15.6" customHeight="1">
      <c r="A41" s="46" t="s">
        <v>24</v>
      </c>
      <c r="B41" s="46"/>
      <c r="C41" s="48">
        <f>C11+C20</f>
        <v>60461757</v>
      </c>
      <c r="D41" s="48">
        <f>D11+D20</f>
        <v>73343621</v>
      </c>
      <c r="E41" s="48">
        <f>E11+E20</f>
        <v>76847650</v>
      </c>
    </row>
    <row r="42" spans="1:5" ht="31.35" customHeight="1">
      <c r="A42" s="49" t="s">
        <v>63</v>
      </c>
      <c r="B42" s="49"/>
      <c r="C42" s="48"/>
      <c r="D42" s="48"/>
      <c r="E42" s="48"/>
    </row>
    <row r="43" spans="1:5" ht="31.35" customHeight="1">
      <c r="A43" s="49" t="s">
        <v>64</v>
      </c>
      <c r="B43" s="49"/>
      <c r="C43" s="48"/>
      <c r="D43" s="48"/>
      <c r="E43" s="48"/>
    </row>
    <row r="44" spans="1:5" ht="15.6" customHeight="1">
      <c r="A44" s="50" t="s">
        <v>27</v>
      </c>
      <c r="B44" s="50">
        <v>0</v>
      </c>
      <c r="C44" s="59">
        <f>C10+C40+C41</f>
        <v>60461756</v>
      </c>
      <c r="D44" s="59">
        <f>D10+D40+D41</f>
        <v>72902837</v>
      </c>
      <c r="E44" s="59">
        <f>E10+E40+E41</f>
        <v>76691825</v>
      </c>
    </row>
    <row r="45" spans="1:5" ht="15.6" customHeight="1">
      <c r="A45" s="41"/>
      <c r="B45" s="41"/>
      <c r="C45" s="53"/>
      <c r="D45" s="53"/>
      <c r="E45" s="53"/>
    </row>
    <row r="46" spans="1:5" ht="15.6" customHeight="1">
      <c r="A46" s="41"/>
      <c r="B46" s="41"/>
      <c r="C46" s="53"/>
      <c r="D46" s="53"/>
      <c r="E46" s="54" t="s">
        <v>28</v>
      </c>
    </row>
    <row r="47" spans="1:5" ht="15.6" customHeight="1">
      <c r="A47" s="43" t="s">
        <v>29</v>
      </c>
      <c r="B47" s="95"/>
      <c r="C47" s="127" t="s">
        <v>0</v>
      </c>
      <c r="D47" s="128"/>
      <c r="E47" s="128"/>
    </row>
    <row r="48" spans="1:5" ht="15.6" customHeight="1">
      <c r="A48" s="45"/>
      <c r="B48" s="45"/>
      <c r="C48" s="44">
        <v>2013</v>
      </c>
      <c r="D48" s="44">
        <v>2014</v>
      </c>
      <c r="E48" s="44">
        <v>2015</v>
      </c>
    </row>
    <row r="49" spans="1:5" ht="15.6" customHeight="1">
      <c r="A49" s="46" t="s">
        <v>30</v>
      </c>
      <c r="B49" s="46"/>
      <c r="C49" s="55">
        <f>SUM(C50:C53)</f>
        <v>60461757</v>
      </c>
      <c r="D49" s="55">
        <f>SUM(D50:D53)</f>
        <v>73343621</v>
      </c>
      <c r="E49" s="55">
        <f>SUM(E50:E53)</f>
        <v>76847650</v>
      </c>
    </row>
    <row r="50" spans="1:5" ht="15.6" customHeight="1">
      <c r="A50" s="56" t="s">
        <v>31</v>
      </c>
      <c r="B50" s="56"/>
      <c r="C50" s="48"/>
      <c r="D50" s="48"/>
      <c r="E50" s="48"/>
    </row>
    <row r="51" spans="1:5" ht="15.6" customHeight="1">
      <c r="A51" s="56" t="s">
        <v>32</v>
      </c>
      <c r="B51" s="56"/>
      <c r="C51" s="48"/>
      <c r="D51" s="48"/>
      <c r="E51" s="48"/>
    </row>
    <row r="52" spans="1:5" ht="15.6" customHeight="1">
      <c r="A52" s="56" t="s">
        <v>33</v>
      </c>
      <c r="B52" s="56"/>
      <c r="C52" s="48"/>
      <c r="D52" s="48"/>
      <c r="E52" s="48"/>
    </row>
    <row r="53" spans="1:5" ht="15.6" customHeight="1">
      <c r="A53" s="56" t="s">
        <v>34</v>
      </c>
      <c r="B53" s="56"/>
      <c r="C53" s="48">
        <f>C20+C21</f>
        <v>60461757</v>
      </c>
      <c r="D53" s="48">
        <f>D20+D21</f>
        <v>73343621</v>
      </c>
      <c r="E53" s="48">
        <f>E20+E21</f>
        <v>76847650</v>
      </c>
    </row>
    <row r="54" spans="1:5" ht="31.35" customHeight="1">
      <c r="A54" s="57" t="s">
        <v>35</v>
      </c>
      <c r="B54" s="57"/>
      <c r="C54" s="58"/>
      <c r="D54" s="48"/>
      <c r="E54" s="48"/>
    </row>
    <row r="55" spans="1:5" ht="15.6" customHeight="1">
      <c r="A55" s="46" t="s">
        <v>36</v>
      </c>
      <c r="B55" s="46"/>
      <c r="C55" s="55"/>
      <c r="D55" s="55"/>
      <c r="E55" s="55"/>
    </row>
    <row r="56" spans="1:5" ht="15.6" customHeight="1">
      <c r="A56" s="56" t="s">
        <v>37</v>
      </c>
      <c r="B56" s="56"/>
      <c r="C56" s="48"/>
      <c r="D56" s="48"/>
      <c r="E56" s="48"/>
    </row>
    <row r="57" spans="1:5" ht="15.6" customHeight="1">
      <c r="A57" s="56" t="s">
        <v>38</v>
      </c>
      <c r="B57" s="56"/>
      <c r="C57" s="48"/>
      <c r="D57" s="48"/>
      <c r="E57" s="48"/>
    </row>
    <row r="58" spans="1:5" ht="31.35" customHeight="1">
      <c r="A58" s="49" t="s">
        <v>39</v>
      </c>
      <c r="B58" s="49"/>
      <c r="C58" s="48"/>
      <c r="D58" s="48"/>
      <c r="E58" s="48"/>
    </row>
    <row r="59" spans="1:5" ht="15.6" customHeight="1">
      <c r="A59" s="50" t="s">
        <v>40</v>
      </c>
      <c r="B59" s="50">
        <v>0</v>
      </c>
      <c r="C59" s="51">
        <f>+C53</f>
        <v>60461757</v>
      </c>
      <c r="D59" s="51">
        <f>+D53</f>
        <v>73343621</v>
      </c>
      <c r="E59" s="51">
        <f>+E53</f>
        <v>76847650</v>
      </c>
    </row>
    <row r="60" spans="1:5" ht="15.6" customHeight="1">
      <c r="A60" s="46" t="s">
        <v>41</v>
      </c>
      <c r="B60" s="46"/>
      <c r="C60" s="108">
        <f>+C21</f>
        <v>58333333</v>
      </c>
      <c r="D60" s="108">
        <f>+D21</f>
        <v>73343621</v>
      </c>
      <c r="E60" s="108">
        <f>+E21</f>
        <v>76847650</v>
      </c>
    </row>
    <row r="61" spans="1:5" ht="15.6" customHeight="1">
      <c r="A61" s="56" t="s">
        <v>42</v>
      </c>
      <c r="B61" s="56"/>
      <c r="C61" s="108">
        <f>+C60</f>
        <v>58333333</v>
      </c>
      <c r="D61" s="108">
        <f>+D60</f>
        <v>73343621</v>
      </c>
      <c r="E61" s="108">
        <f>+E60</f>
        <v>76847650</v>
      </c>
    </row>
    <row r="62" spans="1:5" ht="15.6" customHeight="1">
      <c r="A62" s="56" t="s">
        <v>43</v>
      </c>
      <c r="B62" s="56"/>
      <c r="C62" s="60"/>
      <c r="D62" s="60"/>
      <c r="E62" s="60"/>
    </row>
    <row r="63" spans="1:5" ht="15.6" customHeight="1">
      <c r="A63" s="56" t="s">
        <v>44</v>
      </c>
      <c r="B63" s="56"/>
      <c r="C63" s="60"/>
      <c r="D63" s="60"/>
      <c r="E63" s="60"/>
    </row>
    <row r="64" spans="1:5" ht="15.6" customHeight="1">
      <c r="A64" s="60" t="s">
        <v>45</v>
      </c>
      <c r="B64" s="60"/>
      <c r="C64" s="60"/>
      <c r="D64" s="60"/>
      <c r="E64" s="60"/>
    </row>
    <row r="66" spans="3:3" ht="13.7" customHeight="1">
      <c r="C66" s="73"/>
    </row>
    <row r="67" spans="3:3" ht="13.7" customHeight="1">
      <c r="C67" s="73"/>
    </row>
    <row r="68" spans="3:3" ht="13.7" customHeight="1">
      <c r="C68" s="73"/>
    </row>
    <row r="69" spans="3:3" ht="13.7" customHeight="1">
      <c r="C69" s="73"/>
    </row>
    <row r="70" spans="3:3" ht="13.7" customHeight="1">
      <c r="C70" s="73"/>
    </row>
    <row r="71" spans="3:3" ht="13.7" customHeight="1">
      <c r="C71" s="73"/>
    </row>
  </sheetData>
  <sheetProtection/>
  <mergeCells count="8">
    <mergeCell ref="A1:E1"/>
    <mergeCell ref="C47:E47"/>
    <mergeCell ref="A5:A6"/>
    <mergeCell ref="C5:E5"/>
    <mergeCell ref="A27:A28"/>
    <mergeCell ref="C27:E27"/>
    <mergeCell ref="A37:A38"/>
    <mergeCell ref="C37:E37"/>
  </mergeCells>
  <pageMargins left="0.708661417322835" right="0.708661417322835" top="0.748031496062992" bottom="0.748031496062992" header="0.31496062992126" footer="0.31496062992126"/>
  <pageSetup fitToHeight="2" fitToWidth="2" orientation="landscape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A19"/>
  <sheetViews>
    <sheetView workbookViewId="0" topLeftCell="A1">
      <selection pane="topLeft" activeCell="E15" sqref="E15"/>
    </sheetView>
  </sheetViews>
  <sheetFormatPr defaultColWidth="8.28515625" defaultRowHeight="13.7" customHeight="1"/>
  <cols>
    <col min="1" max="1" width="114.625" customWidth="1"/>
    <col min="2" max="16384" width="8.25"/>
  </cols>
  <sheetData>
    <row r="1" spans="1:1" ht="16.7" customHeight="1">
      <c r="A1" s="140" t="s">
        <v>65</v>
      </c>
    </row>
    <row r="2" spans="1:1" ht="13.5" customHeight="1">
      <c r="A2" s="141"/>
    </row>
    <row r="3" spans="1:1" ht="16.7" customHeight="1">
      <c r="A3" s="142" t="s">
        <v>66</v>
      </c>
    </row>
    <row r="4" spans="1:1" ht="12.75" customHeight="1">
      <c r="A4" s="142"/>
    </row>
    <row r="5" spans="1:1" ht="36" customHeight="1">
      <c r="A5" s="143" t="s">
        <v>67</v>
      </c>
    </row>
    <row r="6" spans="1:1" ht="13.5" customHeight="1">
      <c r="A6" s="143"/>
    </row>
    <row r="7" spans="1:1" ht="16.7" customHeight="1">
      <c r="A7" s="141" t="s">
        <v>68</v>
      </c>
    </row>
    <row r="8" spans="1:1" ht="71.25" customHeight="1">
      <c r="A8" s="144" t="s">
        <v>84</v>
      </c>
    </row>
    <row r="9" spans="1:1" ht="12.75" customHeight="1">
      <c r="A9" s="145"/>
    </row>
    <row r="10" spans="1:1" ht="16.7" customHeight="1">
      <c r="A10" s="140" t="s">
        <v>69</v>
      </c>
    </row>
    <row r="11" spans="1:1" ht="60" customHeight="1">
      <c r="A11" s="143" t="s">
        <v>70</v>
      </c>
    </row>
    <row r="12" spans="1:1" ht="36.75" customHeight="1">
      <c r="A12" s="143" t="s">
        <v>71</v>
      </c>
    </row>
    <row r="13" spans="1:1" ht="113.25" customHeight="1">
      <c r="A13" s="146" t="s">
        <v>74</v>
      </c>
    </row>
    <row r="14" spans="1:1" ht="80.25" customHeight="1">
      <c r="A14" s="143" t="s">
        <v>75</v>
      </c>
    </row>
    <row r="15" spans="1:1" ht="144.75" customHeight="1">
      <c r="A15" s="147" t="s">
        <v>77</v>
      </c>
    </row>
    <row r="16" spans="1:1" ht="90" customHeight="1">
      <c r="A16" s="147" t="s">
        <v>78</v>
      </c>
    </row>
    <row r="17" spans="1:1" ht="28.5" customHeight="1">
      <c r="A17" s="143" t="s">
        <v>72</v>
      </c>
    </row>
    <row r="18" spans="1:1" ht="81" customHeight="1">
      <c r="A18" s="143" t="s">
        <v>76</v>
      </c>
    </row>
    <row r="19" spans="1:1" ht="42" customHeight="1">
      <c r="A19" s="144" t="s">
        <v>73</v>
      </c>
    </row>
  </sheetData>
  <sheetProtection/>
  <pageMargins left="0.708661417322835" right="0.708661417322835" top="0.748031496062992" bottom="0.748031496062992" header="0.31496062992126" footer="0.31496062992126"/>
  <pageSetup horizontalDpi="300" orientation="portrait" paperSize="9" scale="96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ColWidth="8.28515625" defaultRowHeight="13.7" customHeight="1"/>
  <cols>
    <col min="1" max="16384" width="8.25"/>
  </cols>
  <sheetData/>
  <sheetProtection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12.0000</AppVersion>
  <DocSecurity>0</DocSecurity>
  <ScaleCrop>false</ScaleCrop>
  <Template/>
  <Manager/>
  <Company>MF 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mnosalova</dc:creator>
  <cp:keywords/>
  <dc:description/>
  <cp:lastModifiedBy>Šovčík</cp:lastModifiedBy>
  <cp:lastPrinted>2012-09-17T13:11:36Z</cp:lastPrinted>
  <dcterms:created xsi:type="dcterms:W3CDTF">2012-08-07T12:06:11Z</dcterms:created>
  <dcterms:modified xsi:type="dcterms:W3CDTF">2012-09-17T13:11:44Z</dcterms:modified>
  <cp:category/>
</cp:coreProperties>
</file>