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60" yWindow="60" windowWidth="11340" windowHeight="6030" activeTab="0"/>
  </bookViews>
  <sheets>
    <sheet name="príloha" sheetId="1" r:id="rId2"/>
    <sheet name="Hárok3" sheetId="3" r:id="rId3"/>
  </sheets>
  <definedNames>
    <definedName name="_xlnm.Print_Titles" localSheetId="0">príloha!$1:$1</definedName>
  </definedNames>
  <calcPr fullCalcOnLoad="1"/>
</workbook>
</file>

<file path=xl/calcChain.xml><?xml version="1.0" encoding="utf-8"?>
<calcChain xmlns="http://schemas.openxmlformats.org/spreadsheetml/2006/main">
  <c r="H89" i="1" l="1"/>
</calcChain>
</file>

<file path=xl/sharedStrings.xml><?xml version="1.0" encoding="utf-8"?>
<sst xmlns="http://schemas.openxmlformats.org/spreadsheetml/2006/main" count="182" uniqueCount="88">
  <si>
    <t>Odmeny</t>
  </si>
  <si>
    <t>Potraviny</t>
  </si>
  <si>
    <t>softver ESF</t>
  </si>
  <si>
    <t>Poistenie</t>
  </si>
  <si>
    <t>ESF kurz SOFTIP</t>
  </si>
  <si>
    <t>Propagacia reklama EU SF</t>
  </si>
  <si>
    <t>Stravovanie</t>
  </si>
  <si>
    <t>Odmeny zamestnancov mimoprac.</t>
  </si>
  <si>
    <t>Dane</t>
  </si>
  <si>
    <t>Služby</t>
  </si>
  <si>
    <t>Tovary a služby</t>
  </si>
  <si>
    <t>FK</t>
  </si>
  <si>
    <t>RP</t>
  </si>
  <si>
    <t>Zdroj</t>
  </si>
  <si>
    <t>Názov</t>
  </si>
  <si>
    <t>Schválený rozpočet</t>
  </si>
  <si>
    <t>Upravený rozpočet</t>
  </si>
  <si>
    <t>Čerpanie</t>
  </si>
  <si>
    <t>Tarif. plat, os. plat. zakl. plat.</t>
  </si>
  <si>
    <t>Príplatky</t>
  </si>
  <si>
    <t>Poistné do Všeobecnej zdrav p</t>
  </si>
  <si>
    <t>Poistné do Spoločnej zdravot.</t>
  </si>
  <si>
    <t>Poistné do ostatných zdrav. p</t>
  </si>
  <si>
    <t>Na nemocenské poistenie</t>
  </si>
  <si>
    <t>Na starobné poistenie</t>
  </si>
  <si>
    <t>Na úrazové  poistenie</t>
  </si>
  <si>
    <t>Na invalidné poistenie</t>
  </si>
  <si>
    <t>Na poistenie v nezamestnanosti</t>
  </si>
  <si>
    <t>Na poist. do rezerv. fondu solidar.</t>
  </si>
  <si>
    <t>Tuzemské</t>
  </si>
  <si>
    <t>Zahraničné</t>
  </si>
  <si>
    <t>Poštovné a telekomunikačne sl</t>
  </si>
  <si>
    <t>Poštovné a telekomunikačne sl.</t>
  </si>
  <si>
    <t>Interiérové vybavenie</t>
  </si>
  <si>
    <t>Výpočtová technika</t>
  </si>
  <si>
    <t>Telekomunikačná technika</t>
  </si>
  <si>
    <t>Prevádzkových strojov, prístrojov</t>
  </si>
  <si>
    <t>Všeobecný materiál</t>
  </si>
  <si>
    <t>Knihy, časopisy, noviny, učebnice</t>
  </si>
  <si>
    <t>Materiál</t>
  </si>
  <si>
    <t>Palivo, maziva, oleje</t>
  </si>
  <si>
    <t>Servis, údržba, opravy .</t>
  </si>
  <si>
    <t>Karty, známky, poplatky</t>
  </si>
  <si>
    <t>Výpočtovej techniky</t>
  </si>
  <si>
    <t>Telekomunikačnej techniky</t>
  </si>
  <si>
    <t xml:space="preserve">Prevádzkových strojov, prístrojov </t>
  </si>
  <si>
    <t>Budov, priestorov a objektov</t>
  </si>
  <si>
    <t>Školenia, kurzy, semináre, porady</t>
  </si>
  <si>
    <t>Propagácia ,reklama a inzercia</t>
  </si>
  <si>
    <t>Všeobecné služby</t>
  </si>
  <si>
    <t>Špeciálne služby</t>
  </si>
  <si>
    <t>Štúdie, expertízy, posudky</t>
  </si>
  <si>
    <t>Poplatky, odvody, dane a cla</t>
  </si>
  <si>
    <t>Poistné</t>
  </si>
  <si>
    <t>Prídel do sociálneho fondu</t>
  </si>
  <si>
    <t>Vyrovnanie kurzových rozdielov</t>
  </si>
  <si>
    <t>Odmeny a príspevky</t>
  </si>
  <si>
    <t>Za porušenie ostatných  predpisov</t>
  </si>
  <si>
    <t>Ostatne príjmy</t>
  </si>
  <si>
    <t>Medzinárodnej organizácii</t>
  </si>
  <si>
    <t>0830</t>
  </si>
  <si>
    <t>Príspevok do dopln.dôch.poist.</t>
  </si>
  <si>
    <t>Softver a licencie</t>
  </si>
  <si>
    <t>Reprezentačne</t>
  </si>
  <si>
    <t>Náhrady</t>
  </si>
  <si>
    <t>%</t>
  </si>
  <si>
    <t>Na nemocenské dávky</t>
  </si>
  <si>
    <t>Bežné transfery</t>
  </si>
  <si>
    <t>Bežné  výdavky</t>
  </si>
  <si>
    <t>Kapitálové výdavky</t>
  </si>
  <si>
    <t>Interierové vybavenie</t>
  </si>
  <si>
    <t>Nákup software</t>
  </si>
  <si>
    <t>Nákup výpočtovej techniky</t>
  </si>
  <si>
    <t>Nákup telekom. techniky</t>
  </si>
  <si>
    <t>Nákup prevádz.strojov prístr.</t>
  </si>
  <si>
    <t>Špeciál. strojov prístroj.</t>
  </si>
  <si>
    <t>Prístavby, nadstavby, staveb.</t>
  </si>
  <si>
    <t>Pripravná a projektová dokument.</t>
  </si>
  <si>
    <t>Vysielacie a vydavatelske služ.</t>
  </si>
  <si>
    <t>Príjmový účet</t>
  </si>
  <si>
    <t>N e d a ň o v e  p r í j m y</t>
  </si>
  <si>
    <t>0113</t>
  </si>
  <si>
    <t>Doprava</t>
  </si>
  <si>
    <t>Údržba</t>
  </si>
  <si>
    <t>Nájomné</t>
  </si>
  <si>
    <t>CELKOM</t>
  </si>
  <si>
    <t>Zostatok</t>
  </si>
  <si>
    <t>Príloha č. 1</t>
  </si>
</sst>
</file>

<file path=xl/styles.xml><?xml version="1.0" encoding="utf-8"?>
<styleSheet xmlns="http://schemas.openxmlformats.org/spreadsheetml/2006/main">
  <numFmts count="12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Áno&quot;;&quot;Áno&quot;;&quot;Nie&quot;"/>
    <numFmt numFmtId="165" formatCode="&quot;Pravda&quot;;&quot;Pravda&quot;;&quot;Nepravda&quot;"/>
    <numFmt numFmtId="166" formatCode="&quot;Zapnuté&quot;;&quot;Zapnuté&quot;;&quot;Vypnuté&quot;"/>
    <numFmt numFmtId="167" formatCode="#,##0.00_ ;\-#,##0.00\ "/>
  </numFmts>
  <fonts count="5">
    <font>
      <sz val="10"/>
      <name val="Arial CE"/>
      <family val="0"/>
      <charset val="238"/>
    </font>
    <font>
      <sz val="8"/>
      <name val="Arial CE"/>
      <family val="0"/>
      <charset val="238"/>
    </font>
    <font>
      <b/>
      <sz val="1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 style="thin">
        <color auto="1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>
        <color indexed="0"/>
      </top>
      <bottom>
        <color indexed="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25">
    <xf numFmtId="0" fontId="0" fillId="0" borderId="0" xfId="0" applyAlignment="1">
      <alignment/>
    </xf>
    <xf numFmtId="0" fontId="1" fillId="0" borderId="0" xfId="0" applyFont="1" applyAlignment="1">
      <alignment/>
    </xf>
    <xf numFmtId="1" fontId="0" fillId="0" borderId="0" xfId="0" applyNumberFormat="1" applyAlignment="1">
      <alignment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/>
    </xf>
    <xf numFmtId="44" fontId="4" fillId="0" borderId="1" xfId="0" applyNumberFormat="1" applyFont="1" applyBorder="1" applyAlignment="1">
      <alignment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/>
    </xf>
    <xf numFmtId="0" fontId="3" fillId="0" borderId="0" xfId="0" applyFont="1" applyAlignment="1">
      <alignment/>
    </xf>
    <xf numFmtId="0" fontId="3" fillId="0" borderId="3" xfId="0" applyFont="1" applyBorder="1" applyAlignment="1">
      <alignment/>
    </xf>
    <xf numFmtId="44" fontId="3" fillId="0" borderId="0" xfId="0" applyNumberFormat="1" applyFont="1" applyAlignment="1">
      <alignment/>
    </xf>
    <xf numFmtId="44" fontId="4" fillId="0" borderId="0" xfId="0" applyNumberFormat="1" applyFont="1" applyAlignment="1">
      <alignment/>
    </xf>
    <xf numFmtId="49" fontId="3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textRotation="180"/>
    </xf>
    <xf numFmtId="0" fontId="4" fillId="0" borderId="1" xfId="0" applyFont="1" applyBorder="1" applyAlignment="1">
      <alignment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6</xdr:row>
      <xdr:rowOff>161925</xdr:rowOff>
    </xdr:from>
    <xdr:to>
      <xdr:col>0</xdr:col>
      <xdr:colOff>0</xdr:colOff>
      <xdr:row>41</xdr:row>
      <xdr:rowOff>161925</xdr:rowOff>
    </xdr:to>
    <xdr:sp>
      <xdr:nvSpPr>
        <xdr:cNvPr id="1" name="Line 1"/>
        <xdr:cNvSpPr/>
      </xdr:nvSpPr>
      <xdr:spPr>
        <a:xfrm flipH="1">
          <a:off x="0" y="1133475"/>
          <a:ext cx="0" cy="5667375"/>
        </a:xfrm>
        <a:prstGeom prst="line"/>
        <a:noFill/>
        <a:ln w="2857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:K93"/>
  <sheetViews>
    <sheetView tabSelected="1" zoomScale="90" zoomScaleNormal="90" workbookViewId="0" topLeftCell="A1">
      <selection pane="topLeft" activeCell="D32" sqref="D32"/>
    </sheetView>
  </sheetViews>
  <sheetFormatPr defaultRowHeight="15"/>
  <cols>
    <col min="1" max="1" width="5.57142857142857" style="20" bestFit="1" customWidth="1"/>
    <col min="2" max="2" width="7.85714285714286" style="21" customWidth="1"/>
    <col min="3" max="3" width="5.85714285714286" style="21" bestFit="1" customWidth="1"/>
    <col min="4" max="4" width="32.1428571428571" style="21" customWidth="1"/>
    <col min="5" max="5" width="18.4285714285714" style="18" customWidth="1"/>
    <col min="6" max="8" width="18.5714285714286" style="18" bestFit="1" customWidth="1"/>
    <col min="9" max="9" width="4.42857142857143" style="22" bestFit="1" customWidth="1"/>
    <col min="10" max="10" width="9.14285714285714" style="12"/>
    <col min="11" max="11" width="17.8571428571429" style="12" bestFit="1" customWidth="1"/>
    <col min="12" max="16384" width="9.14285714285714" style="12"/>
  </cols>
  <sheetData>
    <row r="1" spans="1:9" s="6" customFormat="1" ht="15">
      <c r="A1" s="3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5" t="s">
        <v>86</v>
      </c>
      <c r="I1" s="5" t="s">
        <v>65</v>
      </c>
    </row>
    <row r="2" spans="1:9" ht="15">
      <c r="A2" s="7" t="s">
        <v>60</v>
      </c>
      <c r="B2" s="8">
        <v>611</v>
      </c>
      <c r="C2" s="8">
        <v>111</v>
      </c>
      <c r="D2" s="9" t="s">
        <v>18</v>
      </c>
      <c r="E2" s="10">
        <v>8067000</v>
      </c>
      <c r="F2" s="10">
        <v>7905000</v>
      </c>
      <c r="G2" s="10">
        <v>7904969</v>
      </c>
      <c r="H2" s="10">
        <v>31</v>
      </c>
      <c r="I2" s="11">
        <v>100</v>
      </c>
    </row>
    <row r="3" spans="1:9" ht="15">
      <c r="A3" s="7" t="s">
        <v>60</v>
      </c>
      <c r="B3" s="8">
        <v>612</v>
      </c>
      <c r="C3" s="8">
        <v>111</v>
      </c>
      <c r="D3" s="9" t="s">
        <v>19</v>
      </c>
      <c r="E3" s="10">
        <v>253000</v>
      </c>
      <c r="F3" s="10">
        <v>207000</v>
      </c>
      <c r="G3" s="10">
        <v>206959</v>
      </c>
      <c r="H3" s="10">
        <v>41</v>
      </c>
      <c r="I3" s="11">
        <v>100</v>
      </c>
    </row>
    <row r="4" spans="1:9" ht="15">
      <c r="A4" s="7" t="s">
        <v>60</v>
      </c>
      <c r="B4" s="8">
        <v>614</v>
      </c>
      <c r="C4" s="8">
        <v>111</v>
      </c>
      <c r="D4" s="9" t="s">
        <v>0</v>
      </c>
      <c r="E4" s="10">
        <v>36000</v>
      </c>
      <c r="F4" s="10">
        <v>486000</v>
      </c>
      <c r="G4" s="10">
        <v>486000</v>
      </c>
      <c r="H4" s="10">
        <v>0</v>
      </c>
      <c r="I4" s="11">
        <v>100</v>
      </c>
    </row>
    <row r="5" spans="1:9" s="15" customFormat="1" ht="15">
      <c r="A5" s="7" t="s">
        <v>60</v>
      </c>
      <c r="B5" s="13">
        <v>61</v>
      </c>
      <c r="C5" s="13">
        <v>111</v>
      </c>
      <c r="D5" s="13"/>
      <c r="E5" s="14">
        <f>SUM(E2:E4)</f>
        <v>8356000</v>
      </c>
      <c r="F5" s="14">
        <f>SUM(F2:F4)</f>
        <v>8598000</v>
      </c>
      <c r="G5" s="14">
        <f>SUM(G2:G4)</f>
        <v>8597928</v>
      </c>
      <c r="H5" s="14">
        <f>SUM(H2:H4)</f>
        <v>72</v>
      </c>
      <c r="I5" s="5">
        <v>100</v>
      </c>
    </row>
    <row r="6" spans="1:9" ht="15">
      <c r="A6" s="7" t="s">
        <v>60</v>
      </c>
      <c r="B6" s="8">
        <v>621</v>
      </c>
      <c r="C6" s="8">
        <v>111</v>
      </c>
      <c r="D6" s="9" t="s">
        <v>20</v>
      </c>
      <c r="E6" s="10">
        <v>660000</v>
      </c>
      <c r="F6" s="10">
        <v>642146</v>
      </c>
      <c r="G6" s="10">
        <v>642146</v>
      </c>
      <c r="H6" s="10">
        <v>0</v>
      </c>
      <c r="I6" s="11">
        <v>100</v>
      </c>
    </row>
    <row r="7" spans="1:9" ht="15">
      <c r="A7" s="7" t="s">
        <v>60</v>
      </c>
      <c r="B7" s="8">
        <v>622</v>
      </c>
      <c r="C7" s="8">
        <v>111</v>
      </c>
      <c r="D7" s="9" t="s">
        <v>21</v>
      </c>
      <c r="E7" s="10">
        <v>350000</v>
      </c>
      <c r="F7" s="10">
        <v>424589</v>
      </c>
      <c r="G7" s="10">
        <v>424589</v>
      </c>
      <c r="H7" s="10">
        <v>0</v>
      </c>
      <c r="I7" s="11">
        <v>100</v>
      </c>
    </row>
    <row r="8" spans="1:9" ht="15">
      <c r="A8" s="7" t="s">
        <v>60</v>
      </c>
      <c r="B8" s="8">
        <v>623</v>
      </c>
      <c r="C8" s="8">
        <v>111</v>
      </c>
      <c r="D8" s="9" t="s">
        <v>22</v>
      </c>
      <c r="E8" s="10">
        <v>180000</v>
      </c>
      <c r="F8" s="10">
        <v>152384</v>
      </c>
      <c r="G8" s="10">
        <v>152384</v>
      </c>
      <c r="H8" s="10">
        <v>0</v>
      </c>
      <c r="I8" s="11">
        <v>100</v>
      </c>
    </row>
    <row r="9" spans="1:9" ht="15">
      <c r="A9" s="7" t="s">
        <v>60</v>
      </c>
      <c r="B9" s="8">
        <v>625001</v>
      </c>
      <c r="C9" s="8">
        <v>111</v>
      </c>
      <c r="D9" s="9" t="s">
        <v>23</v>
      </c>
      <c r="E9" s="10">
        <v>160000</v>
      </c>
      <c r="F9" s="10">
        <v>115541</v>
      </c>
      <c r="G9" s="10">
        <v>115541</v>
      </c>
      <c r="H9" s="10">
        <v>0</v>
      </c>
      <c r="I9" s="11">
        <v>100</v>
      </c>
    </row>
    <row r="10" spans="1:9" ht="15">
      <c r="A10" s="7" t="s">
        <v>60</v>
      </c>
      <c r="B10" s="8">
        <v>625002</v>
      </c>
      <c r="C10" s="8">
        <v>111</v>
      </c>
      <c r="D10" s="9" t="s">
        <v>24</v>
      </c>
      <c r="E10" s="10">
        <v>1690000</v>
      </c>
      <c r="F10" s="10">
        <v>1359559</v>
      </c>
      <c r="G10" s="10">
        <v>1359559</v>
      </c>
      <c r="H10" s="10">
        <v>0</v>
      </c>
      <c r="I10" s="11">
        <v>100</v>
      </c>
    </row>
    <row r="11" spans="1:9" ht="15">
      <c r="A11" s="7" t="s">
        <v>60</v>
      </c>
      <c r="B11" s="8">
        <v>625003</v>
      </c>
      <c r="C11" s="8">
        <v>111</v>
      </c>
      <c r="D11" s="9" t="s">
        <v>25</v>
      </c>
      <c r="E11" s="10">
        <v>97000</v>
      </c>
      <c r="F11" s="10">
        <v>79784</v>
      </c>
      <c r="G11" s="10">
        <v>79784</v>
      </c>
      <c r="H11" s="10">
        <v>0</v>
      </c>
      <c r="I11" s="11">
        <v>100</v>
      </c>
    </row>
    <row r="12" spans="1:9" ht="15">
      <c r="A12" s="7" t="s">
        <v>60</v>
      </c>
      <c r="B12" s="8">
        <v>625004</v>
      </c>
      <c r="C12" s="8">
        <v>111</v>
      </c>
      <c r="D12" s="9" t="s">
        <v>26</v>
      </c>
      <c r="E12" s="10">
        <v>360000</v>
      </c>
      <c r="F12" s="10">
        <v>273364</v>
      </c>
      <c r="G12" s="10">
        <v>273364</v>
      </c>
      <c r="H12" s="10">
        <v>0</v>
      </c>
      <c r="I12" s="11">
        <v>100</v>
      </c>
    </row>
    <row r="13" spans="1:9" ht="15">
      <c r="A13" s="7" t="s">
        <v>60</v>
      </c>
      <c r="B13" s="8">
        <v>625005</v>
      </c>
      <c r="C13" s="8">
        <v>111</v>
      </c>
      <c r="D13" s="9" t="s">
        <v>27</v>
      </c>
      <c r="E13" s="10">
        <v>120000</v>
      </c>
      <c r="F13" s="10">
        <v>91193</v>
      </c>
      <c r="G13" s="10">
        <v>91193</v>
      </c>
      <c r="H13" s="10">
        <v>0</v>
      </c>
      <c r="I13" s="11">
        <v>100</v>
      </c>
    </row>
    <row r="14" spans="1:9" ht="15">
      <c r="A14" s="7" t="s">
        <v>60</v>
      </c>
      <c r="B14" s="8">
        <v>625007</v>
      </c>
      <c r="C14" s="8">
        <v>111</v>
      </c>
      <c r="D14" s="9" t="s">
        <v>28</v>
      </c>
      <c r="E14" s="10">
        <v>570000</v>
      </c>
      <c r="F14" s="10">
        <v>461411</v>
      </c>
      <c r="G14" s="10">
        <v>461411</v>
      </c>
      <c r="H14" s="10">
        <v>0</v>
      </c>
      <c r="I14" s="11">
        <v>100</v>
      </c>
    </row>
    <row r="15" spans="1:9" ht="15">
      <c r="A15" s="7" t="s">
        <v>60</v>
      </c>
      <c r="B15" s="8">
        <v>627</v>
      </c>
      <c r="C15" s="8">
        <v>111</v>
      </c>
      <c r="D15" s="8" t="s">
        <v>61</v>
      </c>
      <c r="E15" s="10">
        <v>167000</v>
      </c>
      <c r="F15" s="10">
        <v>170249</v>
      </c>
      <c r="G15" s="10">
        <v>170249</v>
      </c>
      <c r="H15" s="10">
        <v>0</v>
      </c>
      <c r="I15" s="11">
        <v>100</v>
      </c>
    </row>
    <row r="16" spans="1:9" s="15" customFormat="1" ht="15">
      <c r="A16" s="7" t="s">
        <v>60</v>
      </c>
      <c r="B16" s="13">
        <v>62</v>
      </c>
      <c r="C16" s="13">
        <v>111</v>
      </c>
      <c r="D16" s="13"/>
      <c r="E16" s="14">
        <f>SUM(E6:E15)</f>
        <v>4354000</v>
      </c>
      <c r="F16" s="14">
        <f>SUM(F6:F15)</f>
        <v>3770220</v>
      </c>
      <c r="G16" s="14">
        <f>SUM(G6:G15)</f>
        <v>3770220</v>
      </c>
      <c r="H16" s="14">
        <v>0</v>
      </c>
      <c r="I16" s="5">
        <v>100</v>
      </c>
    </row>
    <row r="17" spans="1:9" ht="15">
      <c r="A17" s="7" t="s">
        <v>60</v>
      </c>
      <c r="B17" s="8">
        <v>631001</v>
      </c>
      <c r="C17" s="8">
        <v>111</v>
      </c>
      <c r="D17" s="24" t="s">
        <v>29</v>
      </c>
      <c r="E17" s="10">
        <v>94000</v>
      </c>
      <c r="F17" s="10">
        <v>69000</v>
      </c>
      <c r="G17" s="10">
        <v>65337</v>
      </c>
      <c r="H17" s="10">
        <v>3663</v>
      </c>
      <c r="I17" s="11">
        <v>95</v>
      </c>
    </row>
    <row r="18" spans="1:9" ht="15">
      <c r="A18" s="7" t="s">
        <v>60</v>
      </c>
      <c r="B18" s="8">
        <v>631002</v>
      </c>
      <c r="C18" s="8">
        <v>111</v>
      </c>
      <c r="D18" s="9" t="s">
        <v>30</v>
      </c>
      <c r="E18" s="10">
        <v>300000</v>
      </c>
      <c r="F18" s="10">
        <v>733180.67</v>
      </c>
      <c r="G18" s="10">
        <v>732308.17</v>
      </c>
      <c r="H18" s="10">
        <v>872.5</v>
      </c>
      <c r="I18" s="11">
        <v>100</v>
      </c>
    </row>
    <row r="19" spans="1:9" s="15" customFormat="1" ht="15">
      <c r="A19" s="7" t="s">
        <v>60</v>
      </c>
      <c r="B19" s="13">
        <v>631</v>
      </c>
      <c r="C19" s="13">
        <v>111</v>
      </c>
      <c r="D19" s="16"/>
      <c r="E19" s="14">
        <f>SUM(E17:E18)</f>
        <v>394000</v>
      </c>
      <c r="F19" s="14">
        <f>SUM(F17:F18)</f>
        <v>802180.67000000004</v>
      </c>
      <c r="G19" s="14">
        <f>SUM(G17:G18)</f>
        <v>797645.17000000004</v>
      </c>
      <c r="H19" s="14">
        <f>SUM(H17:H18)</f>
        <v>4535.5</v>
      </c>
      <c r="I19" s="5">
        <v>99</v>
      </c>
    </row>
    <row r="20" spans="1:9" ht="15">
      <c r="A20" s="7" t="s">
        <v>60</v>
      </c>
      <c r="B20" s="8">
        <v>632003</v>
      </c>
      <c r="C20" s="8">
        <v>111</v>
      </c>
      <c r="D20" s="9" t="s">
        <v>31</v>
      </c>
      <c r="E20" s="10">
        <v>560000</v>
      </c>
      <c r="F20" s="10">
        <v>565000</v>
      </c>
      <c r="G20" s="10">
        <v>562444.90</v>
      </c>
      <c r="H20" s="10">
        <v>2555.10</v>
      </c>
      <c r="I20" s="11">
        <v>100</v>
      </c>
    </row>
    <row r="21" spans="1:9" s="15" customFormat="1" ht="15">
      <c r="A21" s="7" t="s">
        <v>60</v>
      </c>
      <c r="B21" s="13">
        <v>632</v>
      </c>
      <c r="C21" s="13">
        <v>111</v>
      </c>
      <c r="D21" s="16" t="s">
        <v>32</v>
      </c>
      <c r="E21" s="14">
        <f>SUM(E20)</f>
        <v>560000</v>
      </c>
      <c r="F21" s="14">
        <f>SUM(F20)</f>
        <v>565000</v>
      </c>
      <c r="G21" s="14">
        <f>SUM(G20)</f>
        <v>562444.90000000002</v>
      </c>
      <c r="H21" s="14">
        <f>SUM(H20)</f>
        <v>2555.0999999999999</v>
      </c>
      <c r="I21" s="5">
        <v>100</v>
      </c>
    </row>
    <row r="22" spans="1:9" ht="15">
      <c r="A22" s="7" t="s">
        <v>60</v>
      </c>
      <c r="B22" s="8">
        <v>633001</v>
      </c>
      <c r="C22" s="8">
        <v>111</v>
      </c>
      <c r="D22" s="9" t="s">
        <v>33</v>
      </c>
      <c r="E22" s="10">
        <v>50000</v>
      </c>
      <c r="F22" s="10">
        <v>1269000</v>
      </c>
      <c r="G22" s="10">
        <v>1268919.60</v>
      </c>
      <c r="H22" s="10">
        <v>80.40</v>
      </c>
      <c r="I22" s="11">
        <v>100</v>
      </c>
    </row>
    <row r="23" spans="1:9" ht="15">
      <c r="A23" s="7" t="s">
        <v>60</v>
      </c>
      <c r="B23" s="8">
        <v>633002</v>
      </c>
      <c r="C23" s="8">
        <v>111</v>
      </c>
      <c r="D23" s="9" t="s">
        <v>34</v>
      </c>
      <c r="E23" s="10">
        <v>430000</v>
      </c>
      <c r="F23" s="10">
        <v>393763.33</v>
      </c>
      <c r="G23" s="10">
        <v>393699</v>
      </c>
      <c r="H23" s="10">
        <v>64.33</v>
      </c>
      <c r="I23" s="11">
        <v>100</v>
      </c>
    </row>
    <row r="24" spans="1:9" ht="15">
      <c r="A24" s="7" t="s">
        <v>60</v>
      </c>
      <c r="B24" s="8">
        <v>633002</v>
      </c>
      <c r="C24" s="8">
        <v>1361</v>
      </c>
      <c r="D24" s="9" t="s">
        <v>34</v>
      </c>
      <c r="E24" s="10">
        <v>0</v>
      </c>
      <c r="F24" s="10">
        <v>33791.85</v>
      </c>
      <c r="G24" s="10">
        <v>33791.75</v>
      </c>
      <c r="H24" s="10">
        <v>0.10</v>
      </c>
      <c r="I24" s="11">
        <v>100</v>
      </c>
    </row>
    <row r="25" spans="1:10" ht="15" customHeight="1">
      <c r="A25" s="7" t="s">
        <v>60</v>
      </c>
      <c r="B25" s="8">
        <v>633002</v>
      </c>
      <c r="C25" s="8">
        <v>1362</v>
      </c>
      <c r="D25" s="9" t="s">
        <v>34</v>
      </c>
      <c r="E25" s="10">
        <v>0</v>
      </c>
      <c r="F25" s="10">
        <v>33791.85</v>
      </c>
      <c r="G25" s="10">
        <v>33791.75</v>
      </c>
      <c r="H25" s="10">
        <v>0.10</v>
      </c>
      <c r="I25" s="11">
        <v>100</v>
      </c>
      <c r="J25" s="23" t="s">
        <v>87</v>
      </c>
    </row>
    <row r="26" spans="1:10" ht="15">
      <c r="A26" s="7" t="s">
        <v>60</v>
      </c>
      <c r="B26" s="8">
        <v>633003</v>
      </c>
      <c r="C26" s="8">
        <v>111</v>
      </c>
      <c r="D26" s="9" t="s">
        <v>35</v>
      </c>
      <c r="E26" s="10">
        <v>80000</v>
      </c>
      <c r="F26" s="10">
        <v>56342</v>
      </c>
      <c r="G26" s="10">
        <v>56342</v>
      </c>
      <c r="H26" s="10">
        <v>0</v>
      </c>
      <c r="I26" s="11">
        <v>100</v>
      </c>
      <c r="J26" s="23"/>
    </row>
    <row r="27" spans="1:10" ht="15" customHeight="1">
      <c r="A27" s="7" t="s">
        <v>60</v>
      </c>
      <c r="B27" s="8">
        <v>633004</v>
      </c>
      <c r="C27" s="8">
        <v>111</v>
      </c>
      <c r="D27" s="9" t="s">
        <v>36</v>
      </c>
      <c r="E27" s="10">
        <v>30000</v>
      </c>
      <c r="F27" s="10">
        <v>0</v>
      </c>
      <c r="G27" s="10">
        <v>0</v>
      </c>
      <c r="H27" s="10">
        <v>0</v>
      </c>
      <c r="I27" s="11"/>
      <c r="J27" s="23"/>
    </row>
    <row r="28" spans="1:10" ht="15" customHeight="1">
      <c r="A28" s="7" t="s">
        <v>60</v>
      </c>
      <c r="B28" s="8">
        <v>633006</v>
      </c>
      <c r="C28" s="8">
        <v>111</v>
      </c>
      <c r="D28" s="9" t="s">
        <v>37</v>
      </c>
      <c r="E28" s="10">
        <v>300000</v>
      </c>
      <c r="F28" s="10">
        <v>659663.30</v>
      </c>
      <c r="G28" s="10">
        <v>654499.53</v>
      </c>
      <c r="H28" s="10">
        <v>5163.77</v>
      </c>
      <c r="I28" s="11">
        <v>99</v>
      </c>
      <c r="J28" s="23"/>
    </row>
    <row r="29" spans="1:10" ht="15">
      <c r="A29" s="7" t="s">
        <v>60</v>
      </c>
      <c r="B29" s="8">
        <v>633009</v>
      </c>
      <c r="C29" s="8">
        <v>111</v>
      </c>
      <c r="D29" s="9" t="s">
        <v>38</v>
      </c>
      <c r="E29" s="10">
        <v>110000</v>
      </c>
      <c r="F29" s="10">
        <v>97657.76</v>
      </c>
      <c r="G29" s="10">
        <v>97657.76</v>
      </c>
      <c r="H29" s="10">
        <v>0</v>
      </c>
      <c r="I29" s="11">
        <v>100</v>
      </c>
      <c r="J29" s="23"/>
    </row>
    <row r="30" spans="1:10" ht="15">
      <c r="A30" s="7" t="s">
        <v>60</v>
      </c>
      <c r="B30" s="8">
        <v>633011</v>
      </c>
      <c r="C30" s="8">
        <v>111</v>
      </c>
      <c r="D30" s="8" t="s">
        <v>1</v>
      </c>
      <c r="E30" s="10">
        <v>0</v>
      </c>
      <c r="F30" s="10">
        <v>6826</v>
      </c>
      <c r="G30" s="10">
        <v>6826</v>
      </c>
      <c r="H30" s="10">
        <v>0</v>
      </c>
      <c r="I30" s="11">
        <v>100</v>
      </c>
      <c r="J30" s="23"/>
    </row>
    <row r="31" spans="1:10" ht="15">
      <c r="A31" s="7" t="s">
        <v>60</v>
      </c>
      <c r="B31" s="8">
        <v>633013</v>
      </c>
      <c r="C31" s="8">
        <v>111</v>
      </c>
      <c r="D31" s="8" t="s">
        <v>62</v>
      </c>
      <c r="E31" s="10">
        <v>0</v>
      </c>
      <c r="F31" s="10">
        <v>529353</v>
      </c>
      <c r="G31" s="10">
        <v>529353</v>
      </c>
      <c r="H31" s="10">
        <v>0</v>
      </c>
      <c r="I31" s="11">
        <v>100</v>
      </c>
      <c r="J31" s="23"/>
    </row>
    <row r="32" spans="1:9" ht="15">
      <c r="A32" s="7" t="s">
        <v>60</v>
      </c>
      <c r="B32" s="8">
        <v>633013</v>
      </c>
      <c r="C32" s="8">
        <v>1361</v>
      </c>
      <c r="D32" s="8" t="s">
        <v>2</v>
      </c>
      <c r="E32" s="10">
        <v>0</v>
      </c>
      <c r="F32" s="10">
        <v>10487.25</v>
      </c>
      <c r="G32" s="10">
        <v>10487.25</v>
      </c>
      <c r="H32" s="10">
        <v>0</v>
      </c>
      <c r="I32" s="11">
        <v>100</v>
      </c>
    </row>
    <row r="33" spans="1:9" ht="15">
      <c r="A33" s="7" t="s">
        <v>60</v>
      </c>
      <c r="B33" s="8">
        <v>633013</v>
      </c>
      <c r="C33" s="8">
        <v>1362</v>
      </c>
      <c r="D33" s="8" t="s">
        <v>2</v>
      </c>
      <c r="E33" s="10">
        <v>0</v>
      </c>
      <c r="F33" s="10">
        <v>10487.25</v>
      </c>
      <c r="G33" s="10">
        <v>10487.25</v>
      </c>
      <c r="H33" s="10">
        <v>0</v>
      </c>
      <c r="I33" s="11">
        <v>100</v>
      </c>
    </row>
    <row r="34" spans="1:9" ht="15">
      <c r="A34" s="7" t="s">
        <v>60</v>
      </c>
      <c r="B34" s="8">
        <v>633016</v>
      </c>
      <c r="C34" s="8">
        <v>111</v>
      </c>
      <c r="D34" s="8" t="s">
        <v>63</v>
      </c>
      <c r="E34" s="10">
        <v>65000</v>
      </c>
      <c r="F34" s="10">
        <v>65626.47</v>
      </c>
      <c r="G34" s="10">
        <v>65626.47</v>
      </c>
      <c r="H34" s="10">
        <v>0</v>
      </c>
      <c r="I34" s="11">
        <v>100</v>
      </c>
    </row>
    <row r="35" spans="1:9" s="15" customFormat="1" ht="15">
      <c r="A35" s="7" t="s">
        <v>60</v>
      </c>
      <c r="B35" s="13">
        <v>633</v>
      </c>
      <c r="C35" s="13">
        <v>111</v>
      </c>
      <c r="D35" s="13" t="s">
        <v>39</v>
      </c>
      <c r="E35" s="14">
        <f>SUM(E22:E34)</f>
        <v>1065000</v>
      </c>
      <c r="F35" s="14">
        <f>SUM(F22:F34)</f>
        <v>3166790.0600000001</v>
      </c>
      <c r="G35" s="14">
        <f>SUM(G22:G34)</f>
        <v>3161481.3599999999</v>
      </c>
      <c r="H35" s="14">
        <f>SUM(H22:H34)</f>
        <v>5308.7000000000007</v>
      </c>
      <c r="I35" s="5">
        <v>100</v>
      </c>
    </row>
    <row r="36" spans="1:9" ht="15">
      <c r="A36" s="7" t="s">
        <v>60</v>
      </c>
      <c r="B36" s="8">
        <v>634001</v>
      </c>
      <c r="C36" s="8">
        <v>111</v>
      </c>
      <c r="D36" s="9" t="s">
        <v>40</v>
      </c>
      <c r="E36" s="10">
        <v>40000</v>
      </c>
      <c r="F36" s="10">
        <v>44000</v>
      </c>
      <c r="G36" s="10">
        <v>41660.24</v>
      </c>
      <c r="H36" s="10">
        <v>2339.76</v>
      </c>
      <c r="I36" s="11">
        <v>95</v>
      </c>
    </row>
    <row r="37" spans="1:9" ht="15">
      <c r="A37" s="7" t="s">
        <v>60</v>
      </c>
      <c r="B37" s="8">
        <v>634002</v>
      </c>
      <c r="C37" s="8">
        <v>111</v>
      </c>
      <c r="D37" s="9" t="s">
        <v>41</v>
      </c>
      <c r="E37" s="10">
        <v>40000</v>
      </c>
      <c r="F37" s="10">
        <v>49236</v>
      </c>
      <c r="G37" s="10">
        <v>49236</v>
      </c>
      <c r="H37" s="10">
        <v>0</v>
      </c>
      <c r="I37" s="11">
        <v>100</v>
      </c>
    </row>
    <row r="38" spans="1:9" ht="15">
      <c r="A38" s="7" t="s">
        <v>60</v>
      </c>
      <c r="B38" s="8">
        <v>634003</v>
      </c>
      <c r="C38" s="8">
        <v>111</v>
      </c>
      <c r="D38" s="9" t="s">
        <v>3</v>
      </c>
      <c r="E38" s="10">
        <v>50000</v>
      </c>
      <c r="F38" s="10">
        <v>41728</v>
      </c>
      <c r="G38" s="10">
        <v>41728</v>
      </c>
      <c r="H38" s="10">
        <v>0</v>
      </c>
      <c r="I38" s="11">
        <v>100</v>
      </c>
    </row>
    <row r="39" spans="1:9" ht="15">
      <c r="A39" s="7" t="s">
        <v>60</v>
      </c>
      <c r="B39" s="8">
        <v>634005</v>
      </c>
      <c r="C39" s="8">
        <v>111</v>
      </c>
      <c r="D39" s="9" t="s">
        <v>42</v>
      </c>
      <c r="E39" s="10">
        <v>4000</v>
      </c>
      <c r="F39" s="10">
        <v>210</v>
      </c>
      <c r="G39" s="10">
        <v>210</v>
      </c>
      <c r="H39" s="10">
        <v>0</v>
      </c>
      <c r="I39" s="11">
        <v>100</v>
      </c>
    </row>
    <row r="40" spans="1:9" s="15" customFormat="1" ht="15">
      <c r="A40" s="7" t="s">
        <v>60</v>
      </c>
      <c r="B40" s="13">
        <v>634</v>
      </c>
      <c r="C40" s="13">
        <v>111</v>
      </c>
      <c r="D40" s="13" t="s">
        <v>82</v>
      </c>
      <c r="E40" s="14">
        <f>SUM(E36:E39)</f>
        <v>134000</v>
      </c>
      <c r="F40" s="14">
        <f>SUM(F36:F39)</f>
        <v>135174</v>
      </c>
      <c r="G40" s="14">
        <f>SUM(G36:G39)</f>
        <v>132834.23999999999</v>
      </c>
      <c r="H40" s="14">
        <f>SUM(H36:H39)</f>
        <v>2339.7600000000002</v>
      </c>
      <c r="I40" s="5">
        <v>98</v>
      </c>
    </row>
    <row r="41" spans="1:9" ht="15">
      <c r="A41" s="7" t="s">
        <v>60</v>
      </c>
      <c r="B41" s="8">
        <v>635002</v>
      </c>
      <c r="C41" s="8">
        <v>111</v>
      </c>
      <c r="D41" s="9" t="s">
        <v>43</v>
      </c>
      <c r="E41" s="10">
        <v>60000</v>
      </c>
      <c r="F41" s="10">
        <v>382491.50</v>
      </c>
      <c r="G41" s="10">
        <v>382491.50</v>
      </c>
      <c r="H41" s="10">
        <v>0</v>
      </c>
      <c r="I41" s="11">
        <v>100</v>
      </c>
    </row>
    <row r="42" spans="1:9" ht="15">
      <c r="A42" s="7" t="s">
        <v>60</v>
      </c>
      <c r="B42" s="8">
        <v>635003</v>
      </c>
      <c r="C42" s="8">
        <v>111</v>
      </c>
      <c r="D42" s="9" t="s">
        <v>44</v>
      </c>
      <c r="E42" s="10">
        <v>5000</v>
      </c>
      <c r="F42" s="10">
        <v>6839</v>
      </c>
      <c r="G42" s="10">
        <v>6839</v>
      </c>
      <c r="H42" s="10">
        <v>0</v>
      </c>
      <c r="I42" s="11">
        <v>100</v>
      </c>
    </row>
    <row r="43" spans="1:9" ht="15">
      <c r="A43" s="7" t="s">
        <v>60</v>
      </c>
      <c r="B43" s="8">
        <v>635004</v>
      </c>
      <c r="C43" s="8">
        <v>111</v>
      </c>
      <c r="D43" s="9" t="s">
        <v>45</v>
      </c>
      <c r="E43" s="10">
        <v>70000</v>
      </c>
      <c r="F43" s="10">
        <v>110917.70</v>
      </c>
      <c r="G43" s="10">
        <v>110917.70</v>
      </c>
      <c r="H43" s="10">
        <v>0</v>
      </c>
      <c r="I43" s="11">
        <v>100</v>
      </c>
    </row>
    <row r="44" spans="1:9" s="15" customFormat="1" ht="15">
      <c r="A44" s="7" t="s">
        <v>60</v>
      </c>
      <c r="B44" s="13">
        <v>635</v>
      </c>
      <c r="C44" s="13">
        <v>111</v>
      </c>
      <c r="D44" s="13" t="s">
        <v>83</v>
      </c>
      <c r="E44" s="14">
        <f>SUM(E41:E43)</f>
        <v>135000</v>
      </c>
      <c r="F44" s="14">
        <f>SUM(F41:F43)</f>
        <v>500248.20000000001</v>
      </c>
      <c r="G44" s="14">
        <f>SUM(G41:G43)</f>
        <v>500248.20000000001</v>
      </c>
      <c r="H44" s="14">
        <f>SUM(H41:H43)</f>
        <v>0</v>
      </c>
      <c r="I44" s="5">
        <v>100</v>
      </c>
    </row>
    <row r="45" spans="1:9" ht="15">
      <c r="A45" s="7" t="s">
        <v>60</v>
      </c>
      <c r="B45" s="8">
        <v>636001</v>
      </c>
      <c r="C45" s="8">
        <v>111</v>
      </c>
      <c r="D45" s="9" t="s">
        <v>46</v>
      </c>
      <c r="E45" s="10">
        <v>280000</v>
      </c>
      <c r="F45" s="10">
        <v>1458212.76</v>
      </c>
      <c r="G45" s="10">
        <v>1458212.76</v>
      </c>
      <c r="H45" s="10">
        <v>0</v>
      </c>
      <c r="I45" s="11">
        <v>100</v>
      </c>
    </row>
    <row r="46" spans="1:9" ht="15">
      <c r="A46" s="7" t="s">
        <v>60</v>
      </c>
      <c r="B46" s="8">
        <v>636002</v>
      </c>
      <c r="C46" s="8">
        <v>111</v>
      </c>
      <c r="D46" s="9" t="s">
        <v>36</v>
      </c>
      <c r="E46" s="10">
        <v>2000</v>
      </c>
      <c r="F46" s="10">
        <v>1200</v>
      </c>
      <c r="G46" s="10">
        <v>1200</v>
      </c>
      <c r="H46" s="10">
        <v>0</v>
      </c>
      <c r="I46" s="11">
        <v>100</v>
      </c>
    </row>
    <row r="47" spans="1:9" s="15" customFormat="1" ht="15">
      <c r="A47" s="7" t="s">
        <v>60</v>
      </c>
      <c r="B47" s="13">
        <v>636</v>
      </c>
      <c r="C47" s="13">
        <v>111</v>
      </c>
      <c r="D47" s="16" t="s">
        <v>84</v>
      </c>
      <c r="E47" s="14">
        <f>SUM(E45:E46)</f>
        <v>282000</v>
      </c>
      <c r="F47" s="14">
        <f>SUM(F45:F46)</f>
        <v>1459412.76</v>
      </c>
      <c r="G47" s="14">
        <f>SUM(G45:G46)</f>
        <v>1459412.76</v>
      </c>
      <c r="H47" s="14">
        <f>SUM(H45:H46)</f>
        <v>0</v>
      </c>
      <c r="I47" s="5">
        <v>100</v>
      </c>
    </row>
    <row r="48" spans="1:9" ht="15">
      <c r="A48" s="7" t="s">
        <v>60</v>
      </c>
      <c r="B48" s="8">
        <v>637001</v>
      </c>
      <c r="C48" s="8">
        <v>111</v>
      </c>
      <c r="D48" s="9" t="s">
        <v>47</v>
      </c>
      <c r="E48" s="10">
        <v>250000</v>
      </c>
      <c r="F48" s="10">
        <v>154943.20</v>
      </c>
      <c r="G48" s="10">
        <v>154943.20</v>
      </c>
      <c r="H48" s="10">
        <v>0</v>
      </c>
      <c r="I48" s="11">
        <v>100</v>
      </c>
    </row>
    <row r="49" spans="1:9" ht="15">
      <c r="A49" s="7" t="s">
        <v>60</v>
      </c>
      <c r="B49" s="8">
        <v>637001</v>
      </c>
      <c r="C49" s="8">
        <v>1361</v>
      </c>
      <c r="D49" s="8" t="s">
        <v>4</v>
      </c>
      <c r="E49" s="10">
        <v>0</v>
      </c>
      <c r="F49" s="10">
        <v>53000</v>
      </c>
      <c r="G49" s="10">
        <v>53000</v>
      </c>
      <c r="H49" s="10">
        <v>0</v>
      </c>
      <c r="I49" s="11">
        <v>100</v>
      </c>
    </row>
    <row r="50" spans="1:9" ht="15">
      <c r="A50" s="7" t="s">
        <v>60</v>
      </c>
      <c r="B50" s="8">
        <v>637001</v>
      </c>
      <c r="C50" s="8">
        <v>1362</v>
      </c>
      <c r="D50" s="8" t="s">
        <v>4</v>
      </c>
      <c r="E50" s="10">
        <v>0</v>
      </c>
      <c r="F50" s="10">
        <v>53000</v>
      </c>
      <c r="G50" s="10">
        <v>53000</v>
      </c>
      <c r="H50" s="10">
        <v>0</v>
      </c>
      <c r="I50" s="11">
        <v>100</v>
      </c>
    </row>
    <row r="51" spans="1:9" ht="15">
      <c r="A51" s="7" t="s">
        <v>60</v>
      </c>
      <c r="B51" s="8">
        <v>637003</v>
      </c>
      <c r="C51" s="8">
        <v>111</v>
      </c>
      <c r="D51" s="9" t="s">
        <v>48</v>
      </c>
      <c r="E51" s="10">
        <v>140000</v>
      </c>
      <c r="F51" s="10">
        <v>157033</v>
      </c>
      <c r="G51" s="10">
        <v>157033</v>
      </c>
      <c r="H51" s="10">
        <v>0</v>
      </c>
      <c r="I51" s="11">
        <v>100</v>
      </c>
    </row>
    <row r="52" spans="1:9" ht="15">
      <c r="A52" s="7" t="s">
        <v>60</v>
      </c>
      <c r="B52" s="8">
        <v>637003</v>
      </c>
      <c r="C52" s="8">
        <v>1361</v>
      </c>
      <c r="D52" s="8" t="s">
        <v>5</v>
      </c>
      <c r="E52" s="10">
        <v>0</v>
      </c>
      <c r="F52" s="10">
        <v>2924.5</v>
      </c>
      <c r="G52" s="10">
        <v>2924.5</v>
      </c>
      <c r="H52" s="10">
        <v>0</v>
      </c>
      <c r="I52" s="11">
        <v>100</v>
      </c>
    </row>
    <row r="53" spans="1:9" ht="15">
      <c r="A53" s="7" t="s">
        <v>60</v>
      </c>
      <c r="B53" s="8">
        <v>637003</v>
      </c>
      <c r="C53" s="8">
        <v>1362</v>
      </c>
      <c r="D53" s="8" t="s">
        <v>5</v>
      </c>
      <c r="E53" s="10">
        <v>0</v>
      </c>
      <c r="F53" s="10">
        <v>2924.5</v>
      </c>
      <c r="G53" s="10">
        <v>2924.5</v>
      </c>
      <c r="H53" s="10">
        <v>0</v>
      </c>
      <c r="I53" s="11">
        <v>100</v>
      </c>
    </row>
    <row r="54" spans="1:9" ht="15" customHeight="1">
      <c r="A54" s="7" t="s">
        <v>60</v>
      </c>
      <c r="B54" s="8">
        <v>637004</v>
      </c>
      <c r="C54" s="8">
        <v>111</v>
      </c>
      <c r="D54" s="8" t="s">
        <v>49</v>
      </c>
      <c r="E54" s="10">
        <v>1350000</v>
      </c>
      <c r="F54" s="10">
        <v>1864600</v>
      </c>
      <c r="G54" s="10">
        <v>1864549.41</v>
      </c>
      <c r="H54" s="10">
        <v>50.59</v>
      </c>
      <c r="I54" s="11">
        <v>100</v>
      </c>
    </row>
    <row r="55" spans="1:10" ht="15" customHeight="1">
      <c r="A55" s="7" t="s">
        <v>60</v>
      </c>
      <c r="B55" s="8">
        <v>637005</v>
      </c>
      <c r="C55" s="8">
        <v>111</v>
      </c>
      <c r="D55" s="8" t="s">
        <v>50</v>
      </c>
      <c r="E55" s="10">
        <v>140000</v>
      </c>
      <c r="F55" s="10">
        <v>69646</v>
      </c>
      <c r="G55" s="10">
        <v>69646</v>
      </c>
      <c r="H55" s="10">
        <v>0</v>
      </c>
      <c r="I55" s="11">
        <v>100</v>
      </c>
      <c r="J55" s="23"/>
    </row>
    <row r="56" spans="1:10" ht="15">
      <c r="A56" s="7" t="s">
        <v>60</v>
      </c>
      <c r="B56" s="8">
        <v>637006</v>
      </c>
      <c r="C56" s="8">
        <v>111</v>
      </c>
      <c r="D56" s="8" t="s">
        <v>64</v>
      </c>
      <c r="E56" s="10">
        <v>0</v>
      </c>
      <c r="F56" s="10">
        <v>91530</v>
      </c>
      <c r="G56" s="10">
        <v>91530</v>
      </c>
      <c r="H56" s="10">
        <v>0</v>
      </c>
      <c r="I56" s="11">
        <v>100</v>
      </c>
      <c r="J56" s="23"/>
    </row>
    <row r="57" spans="1:10" ht="15" customHeight="1">
      <c r="A57" s="7" t="s">
        <v>60</v>
      </c>
      <c r="B57" s="8">
        <v>637011</v>
      </c>
      <c r="C57" s="8">
        <v>111</v>
      </c>
      <c r="D57" s="9" t="s">
        <v>51</v>
      </c>
      <c r="E57" s="10">
        <v>20000</v>
      </c>
      <c r="F57" s="10">
        <v>64920</v>
      </c>
      <c r="G57" s="10">
        <v>64920</v>
      </c>
      <c r="H57" s="10">
        <v>0</v>
      </c>
      <c r="I57" s="11">
        <v>100</v>
      </c>
      <c r="J57" s="23"/>
    </row>
    <row r="58" spans="1:10" ht="15">
      <c r="A58" s="7" t="s">
        <v>60</v>
      </c>
      <c r="B58" s="8">
        <v>637012</v>
      </c>
      <c r="C58" s="8">
        <v>111</v>
      </c>
      <c r="D58" s="9" t="s">
        <v>52</v>
      </c>
      <c r="E58" s="10">
        <v>20000</v>
      </c>
      <c r="F58" s="10">
        <v>34000</v>
      </c>
      <c r="G58" s="10">
        <v>32853.26</v>
      </c>
      <c r="H58" s="10">
        <v>1146.74</v>
      </c>
      <c r="I58" s="11">
        <v>97</v>
      </c>
      <c r="J58" s="23"/>
    </row>
    <row r="59" spans="1:10" ht="15">
      <c r="A59" s="7" t="s">
        <v>60</v>
      </c>
      <c r="B59" s="8">
        <v>637014</v>
      </c>
      <c r="C59" s="8">
        <v>111</v>
      </c>
      <c r="D59" s="9" t="s">
        <v>6</v>
      </c>
      <c r="E59" s="10">
        <v>376000</v>
      </c>
      <c r="F59" s="10">
        <v>389162</v>
      </c>
      <c r="G59" s="10">
        <v>389162</v>
      </c>
      <c r="H59" s="10">
        <v>0</v>
      </c>
      <c r="I59" s="11">
        <v>100</v>
      </c>
      <c r="J59" s="23"/>
    </row>
    <row r="60" spans="1:10" ht="15">
      <c r="A60" s="7" t="s">
        <v>60</v>
      </c>
      <c r="B60" s="8">
        <v>637015</v>
      </c>
      <c r="C60" s="8">
        <v>111</v>
      </c>
      <c r="D60" s="9" t="s">
        <v>53</v>
      </c>
      <c r="E60" s="10">
        <v>15000</v>
      </c>
      <c r="F60" s="10">
        <v>4500</v>
      </c>
      <c r="G60" s="10">
        <v>4500</v>
      </c>
      <c r="H60" s="10">
        <v>0</v>
      </c>
      <c r="I60" s="11">
        <v>100</v>
      </c>
      <c r="J60" s="23"/>
    </row>
    <row r="61" spans="1:10" ht="15">
      <c r="A61" s="7" t="s">
        <v>60</v>
      </c>
      <c r="B61" s="8">
        <v>637016</v>
      </c>
      <c r="C61" s="8">
        <v>111</v>
      </c>
      <c r="D61" s="9" t="s">
        <v>54</v>
      </c>
      <c r="E61" s="10">
        <v>106000</v>
      </c>
      <c r="F61" s="10">
        <v>76800</v>
      </c>
      <c r="G61" s="10">
        <v>76800</v>
      </c>
      <c r="H61" s="10">
        <v>0</v>
      </c>
      <c r="I61" s="11">
        <v>100</v>
      </c>
      <c r="J61" s="23"/>
    </row>
    <row r="62" spans="1:10" ht="15">
      <c r="A62" s="7" t="s">
        <v>60</v>
      </c>
      <c r="B62" s="8">
        <v>637024</v>
      </c>
      <c r="C62" s="8">
        <v>111</v>
      </c>
      <c r="D62" s="9" t="s">
        <v>55</v>
      </c>
      <c r="E62" s="10">
        <v>0</v>
      </c>
      <c r="F62" s="10">
        <v>3531.07</v>
      </c>
      <c r="G62" s="10">
        <v>3531.07</v>
      </c>
      <c r="H62" s="10">
        <v>0</v>
      </c>
      <c r="I62" s="11">
        <v>100</v>
      </c>
      <c r="J62" s="23"/>
    </row>
    <row r="63" spans="1:9" ht="15">
      <c r="A63" s="7" t="s">
        <v>60</v>
      </c>
      <c r="B63" s="8">
        <v>637026</v>
      </c>
      <c r="C63" s="8">
        <v>111</v>
      </c>
      <c r="D63" s="9" t="s">
        <v>56</v>
      </c>
      <c r="E63" s="10">
        <v>3750000</v>
      </c>
      <c r="F63" s="10">
        <v>4072500</v>
      </c>
      <c r="G63" s="10">
        <v>4072500</v>
      </c>
      <c r="H63" s="10">
        <v>0</v>
      </c>
      <c r="I63" s="11">
        <v>100</v>
      </c>
    </row>
    <row r="64" spans="1:9" ht="15">
      <c r="A64" s="7" t="s">
        <v>60</v>
      </c>
      <c r="B64" s="8">
        <v>637027</v>
      </c>
      <c r="C64" s="8">
        <v>111</v>
      </c>
      <c r="D64" s="9" t="s">
        <v>7</v>
      </c>
      <c r="E64" s="10">
        <v>50000</v>
      </c>
      <c r="F64" s="10">
        <v>7000</v>
      </c>
      <c r="G64" s="10">
        <v>7000</v>
      </c>
      <c r="H64" s="10">
        <v>0</v>
      </c>
      <c r="I64" s="11">
        <v>100</v>
      </c>
    </row>
    <row r="65" spans="1:9" ht="15">
      <c r="A65" s="7" t="s">
        <v>60</v>
      </c>
      <c r="B65" s="8">
        <v>637035</v>
      </c>
      <c r="C65" s="8">
        <v>111</v>
      </c>
      <c r="D65" s="9" t="s">
        <v>8</v>
      </c>
      <c r="E65" s="10">
        <v>6000</v>
      </c>
      <c r="F65" s="10">
        <v>0</v>
      </c>
      <c r="G65" s="10">
        <v>0</v>
      </c>
      <c r="H65" s="10">
        <v>0</v>
      </c>
      <c r="I65" s="11"/>
    </row>
    <row r="66" spans="1:9" s="15" customFormat="1" ht="15">
      <c r="A66" s="7" t="s">
        <v>60</v>
      </c>
      <c r="B66" s="13">
        <v>637</v>
      </c>
      <c r="C66" s="13">
        <v>111</v>
      </c>
      <c r="D66" s="13" t="s">
        <v>9</v>
      </c>
      <c r="E66" s="14">
        <f>SUM(E48:E65)</f>
        <v>6223000</v>
      </c>
      <c r="F66" s="14">
        <f>SUM(F48:F65)</f>
        <v>7102014.2699999996</v>
      </c>
      <c r="G66" s="14">
        <f>SUM(G48:G65)</f>
        <v>7100816.9399999995</v>
      </c>
      <c r="H66" s="14">
        <f>SUM(H48:H65)</f>
        <v>1197.3299999999999</v>
      </c>
      <c r="I66" s="5">
        <v>100</v>
      </c>
    </row>
    <row r="67" spans="1:9" s="15" customFormat="1" ht="15">
      <c r="A67" s="7" t="s">
        <v>60</v>
      </c>
      <c r="B67" s="13">
        <v>63</v>
      </c>
      <c r="C67" s="13">
        <v>111</v>
      </c>
      <c r="D67" s="13" t="s">
        <v>10</v>
      </c>
      <c r="E67" s="14">
        <f>E66+E47+E44+E44+E40+E35+E21+E19</f>
        <v>8928000</v>
      </c>
      <c r="F67" s="14">
        <f>F66+F47+F44+F40+F35+F21+F19</f>
        <v>13730819.959999999</v>
      </c>
      <c r="G67" s="14">
        <f>G66+G47+G44+G40+G35+G21+G19</f>
        <v>13714883.569999998</v>
      </c>
      <c r="H67" s="14">
        <f>H66+H47+H44+H40+H35+H21+H19</f>
        <v>15936.390000000001</v>
      </c>
      <c r="I67" s="5">
        <v>100</v>
      </c>
    </row>
    <row r="68" spans="1:9" s="15" customFormat="1" ht="15">
      <c r="A68" s="7"/>
      <c r="B68" s="13"/>
      <c r="C68" s="13"/>
      <c r="D68" s="13"/>
      <c r="E68" s="14"/>
      <c r="F68" s="14"/>
      <c r="G68" s="14"/>
      <c r="H68" s="14"/>
      <c r="I68" s="5"/>
    </row>
    <row r="69" spans="1:9" ht="15">
      <c r="A69" s="7" t="s">
        <v>60</v>
      </c>
      <c r="B69" s="8">
        <v>642015</v>
      </c>
      <c r="C69" s="8">
        <v>111</v>
      </c>
      <c r="D69" s="9" t="s">
        <v>66</v>
      </c>
      <c r="E69" s="10">
        <v>12000</v>
      </c>
      <c r="F69" s="10">
        <v>23900</v>
      </c>
      <c r="G69" s="10">
        <v>23827</v>
      </c>
      <c r="H69" s="10">
        <v>73</v>
      </c>
      <c r="I69" s="11">
        <v>100</v>
      </c>
    </row>
    <row r="70" spans="1:9" s="15" customFormat="1" ht="15">
      <c r="A70" s="7" t="s">
        <v>60</v>
      </c>
      <c r="B70" s="13">
        <v>64</v>
      </c>
      <c r="C70" s="13">
        <v>111</v>
      </c>
      <c r="D70" s="13" t="s">
        <v>67</v>
      </c>
      <c r="E70" s="14">
        <v>12000</v>
      </c>
      <c r="F70" s="14">
        <v>23900</v>
      </c>
      <c r="G70" s="14">
        <v>23827</v>
      </c>
      <c r="H70" s="14">
        <v>73</v>
      </c>
      <c r="I70" s="5">
        <v>100</v>
      </c>
    </row>
    <row r="71" spans="1:11" s="15" customFormat="1" ht="15">
      <c r="A71" s="7" t="s">
        <v>60</v>
      </c>
      <c r="B71" s="13">
        <v>6</v>
      </c>
      <c r="C71" s="13">
        <v>111</v>
      </c>
      <c r="D71" s="13" t="s">
        <v>68</v>
      </c>
      <c r="E71" s="14">
        <f>E70+E67+E16+E5</f>
        <v>21650000</v>
      </c>
      <c r="F71" s="14">
        <f>F70+F67+F16+F5</f>
        <v>26122939.960000001</v>
      </c>
      <c r="G71" s="14">
        <f>G70+G67+G16+G5</f>
        <v>26106858.57</v>
      </c>
      <c r="H71" s="14">
        <f>H70+H67+H16+H5</f>
        <v>16081.390000000001</v>
      </c>
      <c r="I71" s="5">
        <v>100</v>
      </c>
      <c r="K71" s="17"/>
    </row>
    <row r="72" spans="1:9" s="15" customFormat="1" ht="15">
      <c r="A72" s="7"/>
      <c r="B72" s="13"/>
      <c r="C72" s="13"/>
      <c r="D72" s="13"/>
      <c r="E72" s="14"/>
      <c r="F72" s="14"/>
      <c r="G72" s="14"/>
      <c r="H72" s="14"/>
      <c r="I72" s="5"/>
    </row>
    <row r="73" spans="1:9" ht="15">
      <c r="A73" s="7" t="s">
        <v>60</v>
      </c>
      <c r="B73" s="8">
        <v>711003</v>
      </c>
      <c r="C73" s="8">
        <v>111</v>
      </c>
      <c r="D73" s="8" t="s">
        <v>71</v>
      </c>
      <c r="E73" s="10">
        <v>1700000</v>
      </c>
      <c r="F73" s="10">
        <v>680851.50</v>
      </c>
      <c r="G73" s="10">
        <v>680851.50</v>
      </c>
      <c r="H73" s="10">
        <v>0</v>
      </c>
      <c r="I73" s="11">
        <v>100</v>
      </c>
    </row>
    <row r="74" spans="1:9" ht="15">
      <c r="A74" s="7" t="s">
        <v>60</v>
      </c>
      <c r="B74" s="8">
        <v>711003</v>
      </c>
      <c r="C74" s="8">
        <v>131</v>
      </c>
      <c r="D74" s="8"/>
      <c r="E74" s="10">
        <v>0</v>
      </c>
      <c r="F74" s="10">
        <v>69100</v>
      </c>
      <c r="G74" s="10">
        <v>69100</v>
      </c>
      <c r="H74" s="10">
        <v>0</v>
      </c>
      <c r="I74" s="11">
        <v>100</v>
      </c>
    </row>
    <row r="75" spans="1:9" ht="15">
      <c r="A75" s="7" t="s">
        <v>60</v>
      </c>
      <c r="B75" s="8">
        <v>713001</v>
      </c>
      <c r="C75" s="8">
        <v>111</v>
      </c>
      <c r="D75" s="8" t="s">
        <v>70</v>
      </c>
      <c r="E75" s="10">
        <v>85000</v>
      </c>
      <c r="F75" s="10">
        <v>0</v>
      </c>
      <c r="G75" s="10">
        <v>0</v>
      </c>
      <c r="H75" s="10">
        <v>0</v>
      </c>
      <c r="I75" s="11"/>
    </row>
    <row r="76" spans="1:9" ht="15">
      <c r="A76" s="7" t="s">
        <v>60</v>
      </c>
      <c r="B76" s="8">
        <v>713002</v>
      </c>
      <c r="C76" s="8">
        <v>111</v>
      </c>
      <c r="D76" s="8" t="s">
        <v>72</v>
      </c>
      <c r="E76" s="10">
        <v>325000</v>
      </c>
      <c r="F76" s="10">
        <v>475000</v>
      </c>
      <c r="G76" s="10">
        <v>475000</v>
      </c>
      <c r="H76" s="10">
        <v>0</v>
      </c>
      <c r="I76" s="11">
        <v>100</v>
      </c>
    </row>
    <row r="77" spans="1:9" ht="15">
      <c r="A77" s="7" t="s">
        <v>60</v>
      </c>
      <c r="B77" s="8">
        <v>713002</v>
      </c>
      <c r="C77" s="8">
        <v>131</v>
      </c>
      <c r="D77" s="8" t="s">
        <v>72</v>
      </c>
      <c r="E77" s="10">
        <v>0</v>
      </c>
      <c r="F77" s="10">
        <v>400000</v>
      </c>
      <c r="G77" s="10">
        <v>399999.70</v>
      </c>
      <c r="H77" s="10">
        <v>0.30</v>
      </c>
      <c r="I77" s="11">
        <v>100</v>
      </c>
    </row>
    <row r="78" spans="1:9" ht="15">
      <c r="A78" s="7" t="s">
        <v>60</v>
      </c>
      <c r="B78" s="8">
        <v>713003</v>
      </c>
      <c r="C78" s="8">
        <v>131</v>
      </c>
      <c r="D78" s="8" t="s">
        <v>73</v>
      </c>
      <c r="E78" s="10">
        <v>0</v>
      </c>
      <c r="F78" s="10">
        <v>50000</v>
      </c>
      <c r="G78" s="10">
        <v>50000</v>
      </c>
      <c r="H78" s="10">
        <v>0</v>
      </c>
      <c r="I78" s="11">
        <v>100</v>
      </c>
    </row>
    <row r="79" spans="1:9" ht="15">
      <c r="A79" s="7" t="s">
        <v>60</v>
      </c>
      <c r="B79" s="8">
        <v>713003</v>
      </c>
      <c r="C79" s="8">
        <v>111</v>
      </c>
      <c r="D79" s="8" t="s">
        <v>73</v>
      </c>
      <c r="E79" s="10">
        <v>125000</v>
      </c>
      <c r="F79" s="10"/>
      <c r="G79" s="10"/>
      <c r="H79" s="10">
        <v>0</v>
      </c>
      <c r="I79" s="11">
        <v>100</v>
      </c>
    </row>
    <row r="80" spans="1:11" ht="15">
      <c r="A80" s="7" t="s">
        <v>60</v>
      </c>
      <c r="B80" s="8">
        <v>713004</v>
      </c>
      <c r="C80" s="8">
        <v>111</v>
      </c>
      <c r="D80" s="8" t="s">
        <v>74</v>
      </c>
      <c r="E80" s="10">
        <v>65000</v>
      </c>
      <c r="F80" s="10">
        <v>120768.34</v>
      </c>
      <c r="G80" s="10">
        <v>120767.20</v>
      </c>
      <c r="H80" s="10">
        <v>1.14</v>
      </c>
      <c r="I80" s="11">
        <v>100</v>
      </c>
      <c r="K80" s="18"/>
    </row>
    <row r="81" spans="1:9" ht="15">
      <c r="A81" s="7" t="s">
        <v>60</v>
      </c>
      <c r="B81" s="8">
        <v>713004</v>
      </c>
      <c r="C81" s="8">
        <v>131</v>
      </c>
      <c r="D81" s="8" t="s">
        <v>74</v>
      </c>
      <c r="E81" s="10">
        <v>0</v>
      </c>
      <c r="F81" s="10">
        <v>605000</v>
      </c>
      <c r="G81" s="10">
        <v>605000</v>
      </c>
      <c r="H81" s="10">
        <v>0</v>
      </c>
      <c r="I81" s="11">
        <v>100</v>
      </c>
    </row>
    <row r="82" spans="1:9" ht="15">
      <c r="A82" s="7" t="s">
        <v>60</v>
      </c>
      <c r="B82" s="8">
        <v>713005</v>
      </c>
      <c r="C82" s="8">
        <v>111</v>
      </c>
      <c r="D82" s="8" t="s">
        <v>75</v>
      </c>
      <c r="E82" s="10">
        <v>0</v>
      </c>
      <c r="F82" s="10">
        <v>260200</v>
      </c>
      <c r="G82" s="10">
        <v>260163.80</v>
      </c>
      <c r="H82" s="10">
        <v>36.20</v>
      </c>
      <c r="I82" s="11">
        <v>100</v>
      </c>
    </row>
    <row r="83" spans="1:9" ht="15">
      <c r="A83" s="7" t="s">
        <v>60</v>
      </c>
      <c r="B83" s="8">
        <v>716</v>
      </c>
      <c r="C83" s="8">
        <v>111</v>
      </c>
      <c r="D83" s="8" t="s">
        <v>77</v>
      </c>
      <c r="E83" s="10">
        <v>0</v>
      </c>
      <c r="F83" s="10">
        <v>119000</v>
      </c>
      <c r="G83" s="10">
        <v>119000</v>
      </c>
      <c r="H83" s="10">
        <v>0</v>
      </c>
      <c r="I83" s="11">
        <v>100</v>
      </c>
    </row>
    <row r="84" spans="1:9" ht="15">
      <c r="A84" s="7" t="s">
        <v>60</v>
      </c>
      <c r="B84" s="8">
        <v>717003</v>
      </c>
      <c r="C84" s="8">
        <v>111</v>
      </c>
      <c r="D84" s="8" t="s">
        <v>76</v>
      </c>
      <c r="E84" s="10">
        <v>0</v>
      </c>
      <c r="F84" s="10">
        <v>660198.90</v>
      </c>
      <c r="G84" s="10">
        <v>660198.90</v>
      </c>
      <c r="H84" s="10">
        <v>0</v>
      </c>
      <c r="I84" s="11">
        <v>100</v>
      </c>
    </row>
    <row r="85" spans="1:10" s="15" customFormat="1" ht="15" customHeight="1">
      <c r="A85" s="7" t="s">
        <v>60</v>
      </c>
      <c r="B85" s="13">
        <v>7</v>
      </c>
      <c r="C85" s="13">
        <v>111</v>
      </c>
      <c r="D85" s="13" t="s">
        <v>69</v>
      </c>
      <c r="E85" s="14">
        <f>SUM(E73:E84)</f>
        <v>2300000</v>
      </c>
      <c r="F85" s="14">
        <f>SUM(F73:F84)</f>
        <v>3440118.7399999998</v>
      </c>
      <c r="G85" s="14">
        <f>SUM(G73:G84)</f>
        <v>3440081.0999999996</v>
      </c>
      <c r="H85" s="14">
        <f>SUM(H73:H84)</f>
        <v>37.640000000000001</v>
      </c>
      <c r="I85" s="5">
        <v>100</v>
      </c>
      <c r="J85" s="23"/>
    </row>
    <row r="86" spans="1:11" s="15" customFormat="1" ht="15">
      <c r="A86" s="7" t="s">
        <v>60</v>
      </c>
      <c r="B86" s="13"/>
      <c r="C86" s="13"/>
      <c r="D86" s="13" t="s">
        <v>78</v>
      </c>
      <c r="E86" s="14">
        <f>E71+E85</f>
        <v>23950000</v>
      </c>
      <c r="F86" s="14">
        <f>F71+F85</f>
        <v>29563058.699999999</v>
      </c>
      <c r="G86" s="14">
        <f>G71+G85</f>
        <v>29546939.670000002</v>
      </c>
      <c r="H86" s="14">
        <f>H71+H85</f>
        <v>16119.030000000001</v>
      </c>
      <c r="I86" s="5">
        <v>100</v>
      </c>
      <c r="J86" s="23"/>
      <c r="K86" s="17"/>
    </row>
    <row r="87" spans="1:10" s="15" customFormat="1" ht="22.5" customHeight="1" hidden="1">
      <c r="A87" s="7"/>
      <c r="B87" s="13"/>
      <c r="C87" s="13"/>
      <c r="D87" s="13"/>
      <c r="E87" s="14"/>
      <c r="F87" s="14"/>
      <c r="G87" s="14"/>
      <c r="H87" s="14"/>
      <c r="I87" s="5"/>
      <c r="J87" s="23"/>
    </row>
    <row r="88" spans="1:10" s="15" customFormat="1" ht="15">
      <c r="A88" s="19" t="s">
        <v>81</v>
      </c>
      <c r="B88" s="13">
        <v>649003</v>
      </c>
      <c r="C88" s="13">
        <v>111</v>
      </c>
      <c r="D88" s="13" t="s">
        <v>59</v>
      </c>
      <c r="E88" s="14">
        <v>60000</v>
      </c>
      <c r="F88" s="14">
        <v>57000</v>
      </c>
      <c r="G88" s="14">
        <v>56979</v>
      </c>
      <c r="H88" s="14">
        <v>21</v>
      </c>
      <c r="I88" s="5">
        <v>100</v>
      </c>
      <c r="J88" s="23"/>
    </row>
    <row r="89" spans="1:10" s="15" customFormat="1" ht="22.5" customHeight="1">
      <c r="A89" s="7"/>
      <c r="B89" s="13"/>
      <c r="C89" s="13"/>
      <c r="D89" s="13" t="s">
        <v>85</v>
      </c>
      <c r="E89" s="14"/>
      <c r="F89" s="14">
        <f>SUM(F86:F88)</f>
        <v>29620058.699999999</v>
      </c>
      <c r="G89" s="14">
        <f>SUM(G86:G88)</f>
        <v>29603918.670000002</v>
      </c>
      <c r="H89" s="14">
        <f>SUM(H86:H88)</f>
        <v>16140.030000000001</v>
      </c>
      <c r="I89" s="14"/>
      <c r="J89" s="23"/>
    </row>
    <row r="90" spans="1:10" ht="15">
      <c r="A90" s="7" t="s">
        <v>60</v>
      </c>
      <c r="B90" s="8">
        <v>222003</v>
      </c>
      <c r="C90" s="8">
        <v>111</v>
      </c>
      <c r="D90" s="16" t="s">
        <v>57</v>
      </c>
      <c r="E90" s="10">
        <v>2750000</v>
      </c>
      <c r="F90" s="10"/>
      <c r="G90" s="10">
        <v>20770000</v>
      </c>
      <c r="H90" s="10">
        <v>-18020000</v>
      </c>
      <c r="I90" s="11">
        <v>755</v>
      </c>
      <c r="J90" s="23"/>
    </row>
    <row r="91" spans="1:10" ht="15">
      <c r="A91" s="7" t="s">
        <v>60</v>
      </c>
      <c r="B91" s="8">
        <v>292027</v>
      </c>
      <c r="C91" s="8">
        <v>111</v>
      </c>
      <c r="D91" s="16" t="s">
        <v>58</v>
      </c>
      <c r="E91" s="10">
        <v>0</v>
      </c>
      <c r="F91" s="10"/>
      <c r="G91" s="10">
        <v>221193.5</v>
      </c>
      <c r="H91" s="10">
        <v>-221193.5</v>
      </c>
      <c r="I91" s="11"/>
      <c r="J91" s="23"/>
    </row>
    <row r="92" spans="1:10" s="15" customFormat="1" ht="15">
      <c r="A92" s="7" t="s">
        <v>60</v>
      </c>
      <c r="B92" s="13"/>
      <c r="C92" s="13"/>
      <c r="D92" s="16" t="s">
        <v>80</v>
      </c>
      <c r="E92" s="14">
        <v>2750000</v>
      </c>
      <c r="F92" s="14">
        <v>2750000</v>
      </c>
      <c r="G92" s="14">
        <v>20991193.5</v>
      </c>
      <c r="H92" s="14">
        <v>-18241193.5</v>
      </c>
      <c r="I92" s="5">
        <v>763</v>
      </c>
      <c r="J92" s="23"/>
    </row>
    <row r="93" spans="1:9" s="15" customFormat="1" ht="15">
      <c r="A93" s="19"/>
      <c r="B93" s="13"/>
      <c r="C93" s="13"/>
      <c r="D93" s="13" t="s">
        <v>79</v>
      </c>
      <c r="E93" s="14">
        <v>2750000</v>
      </c>
      <c r="F93" s="14">
        <v>2750000</v>
      </c>
      <c r="G93" s="14">
        <v>20991193.5</v>
      </c>
      <c r="H93" s="14">
        <v>-18241193.5</v>
      </c>
      <c r="I93" s="5">
        <v>763</v>
      </c>
    </row>
  </sheetData>
  <mergeCells count="3">
    <mergeCell ref="J25:J31"/>
    <mergeCell ref="J55:J62"/>
    <mergeCell ref="J85:J92"/>
  </mergeCells>
  <pageMargins left="0.58" right="0.393700787401575" top="1.16" bottom="0.58" header="0.88" footer="0.275590551181102"/>
  <pageSetup verticalDpi="300" orientation="landscape" paperSize="9" r:id="rId1"/>
  <headerFooter alignWithMargins="0">
    <oddHeader>&amp;C&amp;"Trebuchet MS,Tučné"&amp;11Čerpanie rozpočtových prostriedkov za rok 2006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8:A42"/>
  <sheetViews>
    <sheetView workbookViewId="0" topLeftCell="A25">
      <selection pane="topLeft" activeCell="C33" sqref="C33"/>
    </sheetView>
  </sheetViews>
  <sheetFormatPr defaultRowHeight="12.75"/>
  <cols>
    <col min="1" max="1" width="11.2857142857143" customWidth="1"/>
    <col min="2" max="2" width="8.14285714285714" customWidth="1"/>
    <col min="3" max="4" width="12.7142857142857" bestFit="1" customWidth="1"/>
  </cols>
  <sheetData>
    <row r="8" spans="1:1" ht="12.75">
      <c r="A8" s="2"/>
    </row>
    <row r="9" spans="1:1" ht="12.75">
      <c r="A9" s="2"/>
    </row>
    <row r="10" spans="1:1" ht="12.75">
      <c r="A10" s="2"/>
    </row>
    <row r="11" spans="1:1" ht="12.75">
      <c r="A11" s="2"/>
    </row>
    <row r="12" spans="1:1" ht="12.75">
      <c r="A12" s="2"/>
    </row>
    <row r="13" spans="1:1" ht="12.75">
      <c r="A13" s="2"/>
    </row>
    <row r="14" spans="1:1" ht="12.75">
      <c r="A14" s="2"/>
    </row>
    <row r="15" spans="1:1" ht="12.75">
      <c r="A15" s="2"/>
    </row>
    <row r="16" spans="1:1" ht="12.75">
      <c r="A16" s="2"/>
    </row>
    <row r="17" spans="1:1" ht="12.75">
      <c r="A17" s="2"/>
    </row>
    <row r="18" spans="1:1" ht="12.75">
      <c r="A18" s="2"/>
    </row>
    <row r="19" spans="1:1" ht="12.75">
      <c r="A19" s="2"/>
    </row>
    <row r="20" spans="1:1" ht="12.75">
      <c r="A20" s="2"/>
    </row>
    <row r="21" spans="1:1" ht="12.75">
      <c r="A21" s="2"/>
    </row>
    <row r="22" spans="1:1" ht="12.75">
      <c r="A22" s="2"/>
    </row>
    <row r="23" spans="1:1" ht="12.75">
      <c r="A23" s="2"/>
    </row>
    <row r="24" spans="1:1" ht="12.75">
      <c r="A24" s="2"/>
    </row>
    <row r="25" spans="1:1" ht="12.75">
      <c r="A25" s="2"/>
    </row>
    <row r="26" spans="1:1" ht="12.75">
      <c r="A26" s="2"/>
    </row>
    <row r="27" spans="1:1" ht="12.75">
      <c r="A27" s="2"/>
    </row>
    <row r="28" spans="1:1" ht="12.75">
      <c r="A28" s="2"/>
    </row>
    <row r="29" spans="1:1" ht="12.75">
      <c r="A29" s="2"/>
    </row>
    <row r="30" spans="1:1" ht="12.75">
      <c r="A30" s="2"/>
    </row>
    <row r="31" spans="1:1" ht="12.75">
      <c r="A31" s="2"/>
    </row>
    <row r="32" spans="1:1" ht="12.75">
      <c r="A32" s="2"/>
    </row>
    <row r="33" spans="1:1" ht="12.75">
      <c r="A33" s="2"/>
    </row>
    <row r="34" spans="1:1" ht="12.75">
      <c r="A34" s="2"/>
    </row>
    <row r="35" spans="1:1" ht="12.75">
      <c r="A35" s="2"/>
    </row>
    <row r="36" spans="1:1" ht="12.75">
      <c r="A36" s="2"/>
    </row>
    <row r="37" spans="1:1" ht="12.75">
      <c r="A37" s="2"/>
    </row>
    <row r="38" spans="1:1" ht="12.75">
      <c r="A38" s="2"/>
    </row>
    <row r="39" spans="1:1" ht="12.75">
      <c r="A39" s="2"/>
    </row>
    <row r="40" spans="1:1" ht="12.75">
      <c r="A40" s="2"/>
    </row>
    <row r="41" spans="1:1" ht="12.75">
      <c r="A41" s="2"/>
    </row>
    <row r="42" spans="1:1" ht="12.75">
      <c r="A42" s="2"/>
    </row>
    <row r="44" s="1" customFormat="1" ht="11.25"/>
  </sheetData>
  <pageMargins left="0.75" right="0.75" top="1" bottom="1" header="0.4921259845" footer="0.4921259845"/>
  <pageSetup verticalDpi="300" orientation="portrait" paperSize="9" r:id="rId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>rada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halabrinova</dc:creator>
  <cp:keywords/>
  <dc:description/>
  <cp:lastModifiedBy>Monika Moravikova</cp:lastModifiedBy>
  <cp:lastPrinted>2007-03-27T06:53:50Z</cp:lastPrinted>
  <dcterms:created xsi:type="dcterms:W3CDTF">2007-01-01T13:22:36Z</dcterms:created>
  <dcterms:modified xsi:type="dcterms:W3CDTF">2007-03-27T06:55:21Z</dcterms:modified>
  <cp:category/>
</cp:coreProperties>
</file>